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20" windowHeight="8295" activeTab="0"/>
  </bookViews>
  <sheets>
    <sheet name="ГКПЗ 2013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'ГКПЗ 2013'!$A$19:$O$167</definedName>
    <definedName name="qqqq">'[6]Оперативный отчет'!#REF!</definedName>
    <definedName name="база9">'[5]Оперативный отчет'!#REF!</definedName>
    <definedName name="_xlnm.Print_Titles" localSheetId="0">'ГКПЗ 2013'!$19:$19</definedName>
    <definedName name="Загрузка2ДопКаталог">'[7]Обновление'!#REF!</definedName>
    <definedName name="Загрузка2Листы">'[7]Обновление'!#REF!</definedName>
    <definedName name="Загрузка2Отчеты">'[7]Обновление'!#REF!</definedName>
    <definedName name="Загрузка2ПометкаДляЗагрузки">'[7]Обновление'!#REF!</definedName>
    <definedName name="Загрузка2Примечание">'[7]Обновление'!#REF!</definedName>
    <definedName name="Загрузка2ПутьКФайлам">'[7]Обновление'!#REF!</definedName>
    <definedName name="Загрузка2Филиалы">'[7]Обновление'!#REF!</definedName>
    <definedName name="Загрузка3АДопКаталог">'[1]Обновление'!$I$49</definedName>
    <definedName name="Загрузка3БДопКаталог">'[1]Обновление'!$I$151</definedName>
    <definedName name="ЗагрузкаДопКаталог">'[1]Обновление'!$I$25</definedName>
    <definedName name="КритерийМатзатраты">#REF!</definedName>
    <definedName name="КритерийСарайлыВВсанкц">'[4]Сводный лист'!#REF!</definedName>
    <definedName name="_xlnm.Print_Area" localSheetId="0">'ГКПЗ 2013'!$A$1:$O$174</definedName>
    <definedName name="ОбновлениеДопКаталог">'[1]Обновление'!$I$2</definedName>
    <definedName name="ОбновлениеОтчета1ЛистОтчетаКросс">'[7]Обновление'!#REF!</definedName>
    <definedName name="ОбновлениеОтчета1ЛистШаблоновКросс">'[7]Обновление'!#REF!</definedName>
    <definedName name="ОбновлениеОтчета1ОбластьОтчетаКросс">'[7]Обновление'!#REF!</definedName>
    <definedName name="ОбновлениеОтчета1СводныеТаблицыКросс">'[7]Обновление'!#REF!</definedName>
    <definedName name="ОбновлениеОтчета1СервисзнаяКолонкаСводнаяКросс">'[7]Обновление'!#REF!</definedName>
    <definedName name="ОбновлениеОтчета1СервиснаяКолонкаЛистКросс">'[7]Обновление'!#REF!</definedName>
    <definedName name="ОбновлениеОтчета1СервиснаяКолонкаСводнаяКросс">'[7]Обновление'!#REF!</definedName>
    <definedName name="ОбновлениеОтчета1СервиснаяКолонкаСтрокаКросс">'[7]Обновление'!#REF!</definedName>
    <definedName name="ОбновлениеОтчета1СервиснаяСтрокаКросс">'[7]Обновление'!#REF!</definedName>
    <definedName name="ОбновлениеОтчета1СоставнаяДляШаблона">'[2]Обновление'!#REF!</definedName>
    <definedName name="ОбновлениеОтчета2ЛистОтчетаКросс">'[7]Обновление'!#REF!</definedName>
    <definedName name="ОбновлениеОтчета2ЛистШаблоновКросс">'[7]Обновление'!#REF!</definedName>
    <definedName name="ОбновлениеОтчета2ОбластьОтчетаКросс">'[7]Обновление'!#REF!</definedName>
    <definedName name="ОбновлениеОтчета2СводныеТаблицыКросс">'[7]Обновление'!#REF!</definedName>
    <definedName name="ОбновлениеОтчета2СервисзнаяКолонкаСводнаяКросс">'[7]Обновление'!#REF!</definedName>
    <definedName name="ОбновлениеОтчета2СервиснаяКолонкаЛистКросс">'[7]Обновление'!#REF!</definedName>
    <definedName name="ОбновлениеОтчета2СервиснаяКолонкаСводнаяКросс">'[7]Обновление'!#REF!</definedName>
    <definedName name="ОбновлениеОтчета2СервиснаяКолонкаСтрокаКросс">'[7]Обновление'!#REF!</definedName>
    <definedName name="ОбновлениеОтчета2СервиснаяСтрокаКросс">'[7]Обновление'!#REF!</definedName>
    <definedName name="ОтчетыОбновлений">#REF!</definedName>
    <definedName name="ПримечаниеОбновлений">#REF!</definedName>
    <definedName name="ПутьКФайламОбновлений">#REF!</definedName>
    <definedName name="СарайлыВВсанкц">#REF!</definedName>
    <definedName name="ФилиалСарайлыВВсанкц">#REF!</definedName>
    <definedName name="ФилиалыОбновление">#REF!</definedName>
  </definedNames>
  <calcPr fullCalcOnLoad="1"/>
</workbook>
</file>

<file path=xl/sharedStrings.xml><?xml version="1.0" encoding="utf-8"?>
<sst xmlns="http://schemas.openxmlformats.org/spreadsheetml/2006/main" count="1473" uniqueCount="346">
  <si>
    <t>ДЗО</t>
  </si>
  <si>
    <t>Раз дел</t>
  </si>
  <si>
    <t>Финанси рование</t>
  </si>
  <si>
    <t>Окончание поставки</t>
  </si>
  <si>
    <t>Организатор закупки</t>
  </si>
  <si>
    <t>КБК</t>
  </si>
  <si>
    <t>№    п/п</t>
  </si>
  <si>
    <t xml:space="preserve">Способ </t>
  </si>
  <si>
    <t xml:space="preserve">Объявление закупки </t>
  </si>
  <si>
    <t>Начало поставки</t>
  </si>
  <si>
    <t>Предмет закупки</t>
  </si>
  <si>
    <t>Сумма (т.р.)   без НДС</t>
  </si>
  <si>
    <t>Предоставление услуг электросвязи и телематических служб</t>
  </si>
  <si>
    <t>Предоставление услуг сотовой связи</t>
  </si>
  <si>
    <t>Эксплуатация, техническое обслуживание и ремонт лифтов</t>
  </si>
  <si>
    <t xml:space="preserve">Поставка теплоэнергии </t>
  </si>
  <si>
    <t>Поставка нефтепродуктов</t>
  </si>
  <si>
    <t>Поставка электроэнергии</t>
  </si>
  <si>
    <t>Открытый запрос предложений</t>
  </si>
  <si>
    <t xml:space="preserve">Единственный источник </t>
  </si>
  <si>
    <t xml:space="preserve">Единственный источник  </t>
  </si>
  <si>
    <t>Себестоимость</t>
  </si>
  <si>
    <t>ОАО «РСП ТПК КГРЭС»</t>
  </si>
  <si>
    <t>ОАО "РСП ТПК КГРЭС»</t>
  </si>
  <si>
    <t>Поставка оргтехники</t>
  </si>
  <si>
    <t>Открытый запрос цен</t>
  </si>
  <si>
    <t>ОАО "РСП ТПК КГРЭС"</t>
  </si>
  <si>
    <t>Мойка автотранспорта</t>
  </si>
  <si>
    <t>Подписка и литература</t>
  </si>
  <si>
    <t>Оказание информационных услуг с использованием экземпляра Консультант +</t>
  </si>
  <si>
    <t>Поставка железо-бетонных изделий</t>
  </si>
  <si>
    <t>Поставка запорной арматуры</t>
  </si>
  <si>
    <t xml:space="preserve">Поставка труб,фасонных изделий в ППУ изоляции и материалов для изоляции стыков </t>
  </si>
  <si>
    <t>Запасные части для ремонта экскаваторов</t>
  </si>
  <si>
    <t>Запасные части для ремонта грузовых автомобилей</t>
  </si>
  <si>
    <t>Запасные части для ремонта тракторов</t>
  </si>
  <si>
    <t>Аудиторские услуги</t>
  </si>
  <si>
    <t>М.В. Езжев</t>
  </si>
  <si>
    <t>Генеральный директор ОАО "РСП ТПК КГРЭС"</t>
  </si>
  <si>
    <t>Страхование гражданской ответственности за причинение вреда которые оказывают влияние объектов капитального стоительства</t>
  </si>
  <si>
    <t>Итого Инвестиционная программа:</t>
  </si>
  <si>
    <t>Всего:</t>
  </si>
  <si>
    <t>Костромская ГРЭС по общим вопросам</t>
  </si>
  <si>
    <t>___________________________(Блинов В.В.)</t>
  </si>
  <si>
    <t>Примечание:</t>
  </si>
  <si>
    <t>ООО "Логика"</t>
  </si>
  <si>
    <t>Поставка металлопроката</t>
  </si>
  <si>
    <t>себестоимость</t>
  </si>
  <si>
    <t>Поставка электротехнических материалов</t>
  </si>
  <si>
    <t>поставка мебели</t>
  </si>
  <si>
    <t>Поставка крепежей</t>
  </si>
  <si>
    <t>Поставка прочих материалов</t>
  </si>
  <si>
    <t>Поставка сантехнических материалов</t>
  </si>
  <si>
    <t>Поставка строительных материалов</t>
  </si>
  <si>
    <t>Материалы по охране труда  и ТБ, ГО и ЧС, пожарной безопасности</t>
  </si>
  <si>
    <t>Поставка канцтоваров</t>
  </si>
  <si>
    <t xml:space="preserve">амортизационный фонд
</t>
  </si>
  <si>
    <t>Единственный источник</t>
  </si>
  <si>
    <t>Освидетельствование, экспертиза, испытание оборудования и механизмов</t>
  </si>
  <si>
    <t>Услуги по метрологии, поверка, калибровка</t>
  </si>
  <si>
    <t>Лабораторные исследования воды</t>
  </si>
  <si>
    <t>Услуги по утилизации, обезвреживанию и размещению отходов</t>
  </si>
  <si>
    <t>Повышение квалификации и подготовка кадров</t>
  </si>
  <si>
    <t>Услуги местной телефонной связи</t>
  </si>
  <si>
    <t>Междугородние услуги связи</t>
  </si>
  <si>
    <t>Оказание услуг по страхованию гражданской ответственности организаций, эксплуатирующих опасные производственные объекты, за причинение вреда жизни, здоровью или имуществу третьих лиц и окружающей природной среде в результате аварии на опасном производственном объекте</t>
  </si>
  <si>
    <t>Оказание услуг по медицинскому добровольному страхованию (ДМС)</t>
  </si>
  <si>
    <t>Использование сторонних транспортных средств</t>
  </si>
  <si>
    <t>Перевозка  грузов и пассажиров</t>
  </si>
  <si>
    <t>Расходы по предупреждению заболеваний (медкомиссия, медосмотр, прививки, судмедэкспертиза) и обеспечение нормальных условий труда</t>
  </si>
  <si>
    <t>Типографские расходы, услуги почты, курьерские услуги</t>
  </si>
  <si>
    <t xml:space="preserve">Техническое освидетельствование лифтов </t>
  </si>
  <si>
    <t>т/о газопровода</t>
  </si>
  <si>
    <t>Поставка измерительных приборов (КИП)</t>
  </si>
  <si>
    <t>Поставка сальниковой набивки</t>
  </si>
  <si>
    <t>Поставка кирпичной продукции</t>
  </si>
  <si>
    <t>Поставка сжиженного газа</t>
  </si>
  <si>
    <t>Поставка электрооборудования</t>
  </si>
  <si>
    <t>ГСМ в командировках</t>
  </si>
  <si>
    <t>Управляющая компания</t>
  </si>
  <si>
    <t>Поставка теплоизоляции</t>
  </si>
  <si>
    <t>Поставка труб общего назначения  и фасонные изделия</t>
  </si>
  <si>
    <t>КГРЭС (спец.техника)</t>
  </si>
  <si>
    <t>КГРЭС (автобус)</t>
  </si>
  <si>
    <t>Поставка сварочных материалов</t>
  </si>
  <si>
    <t>Поставка растворобетонных материалов</t>
  </si>
  <si>
    <t>Поставка хозяйственного инвентаря и приспособлений</t>
  </si>
  <si>
    <t>Поставка авторезины</t>
  </si>
  <si>
    <t xml:space="preserve">поставка  жидкости для автотранспорта </t>
  </si>
  <si>
    <t>ОАО «Костромская сбытовая компания»</t>
  </si>
  <si>
    <t>___________________________(Багрий Н.М.)</t>
  </si>
  <si>
    <t>"_______"______________________ 201___ г.</t>
  </si>
  <si>
    <t>Поставка гипохлорита</t>
  </si>
  <si>
    <t>Услуги по сбросу очищенных вод в р.Волга</t>
  </si>
  <si>
    <t xml:space="preserve">Сервисное обслуживание оборудования  ВОС </t>
  </si>
  <si>
    <t xml:space="preserve">Сервисное обслуживание оборудования  КОС </t>
  </si>
  <si>
    <t>декабрь 2012</t>
  </si>
  <si>
    <t xml:space="preserve">Поставка спецодежды </t>
  </si>
  <si>
    <t>Аренда офиса</t>
  </si>
  <si>
    <t>Аренда имущества КОС</t>
  </si>
  <si>
    <t>I Эксплуатационные  расходы ( 2012 года)</t>
  </si>
  <si>
    <t>Закупка дорожных знаков</t>
  </si>
  <si>
    <t>апрель 2012</t>
  </si>
  <si>
    <t xml:space="preserve">ТПК </t>
  </si>
  <si>
    <t>III ремонт (2012 года)</t>
  </si>
  <si>
    <t>август 2012</t>
  </si>
  <si>
    <t>сентябрь 2012</t>
  </si>
  <si>
    <t>Ремонт кровли</t>
  </si>
  <si>
    <t xml:space="preserve">    Годовая комплексная программа закупок ОАО "РСП ТПК КГРЭС" на 2012 год</t>
  </si>
  <si>
    <t>"_______"______________________ 2011 г.</t>
  </si>
  <si>
    <t>ноябрь 2012</t>
  </si>
  <si>
    <t>октябрь 2012</t>
  </si>
  <si>
    <t>Оказание услуг по страхованию имущества</t>
  </si>
  <si>
    <t>июнь 2013</t>
  </si>
  <si>
    <t>(49453) 3-14-92</t>
  </si>
  <si>
    <t>Заместитель генерального директора по общим вопросам</t>
  </si>
  <si>
    <t>Установка программного обеспечения</t>
  </si>
  <si>
    <t>Информационное сопровождение и обслуживание 1С</t>
  </si>
  <si>
    <t>Информационное сопровождение "Камин"</t>
  </si>
  <si>
    <t>Ремонт теплоизоляции трубопроводов и сетей</t>
  </si>
  <si>
    <t>Услуги по ремонту оргтехники</t>
  </si>
  <si>
    <t>Услуги по дератизации и дезинсекции</t>
  </si>
  <si>
    <t>Проверка приборов учета</t>
  </si>
  <si>
    <t>Вывоз ТБО</t>
  </si>
  <si>
    <t xml:space="preserve">Поставка химических реактивов и расходных материалов для химико-бактериологической лаборатории </t>
  </si>
  <si>
    <t>Услуги по заправке  картриджей</t>
  </si>
  <si>
    <t>Обновление программных продуктов</t>
  </si>
  <si>
    <t xml:space="preserve">Лицензирование </t>
  </si>
  <si>
    <t>Закупка медикаментов</t>
  </si>
  <si>
    <t>ООО "Магистраль-Карт"</t>
  </si>
  <si>
    <t xml:space="preserve">Оказание услуг по обязательному страхованию гражданской ответственности (ОСАГО) </t>
  </si>
  <si>
    <t>Т/о  триммеров</t>
  </si>
  <si>
    <t>Е.А. Силимянкина</t>
  </si>
  <si>
    <t>Техническое обслуживание охранных систем и видеонаблюдения</t>
  </si>
  <si>
    <t>март 2013</t>
  </si>
  <si>
    <t>август 2013</t>
  </si>
  <si>
    <t>июль 2014</t>
  </si>
  <si>
    <t>ноябрь 2013</t>
  </si>
  <si>
    <t>март 2014</t>
  </si>
  <si>
    <t>январь 2013</t>
  </si>
  <si>
    <t>декабрь 2013</t>
  </si>
  <si>
    <t>октябрь 2013</t>
  </si>
  <si>
    <t>I Эксплуатационные  расходы (4 кв. 2012 года)</t>
  </si>
  <si>
    <t>I Эксплуатационные  расходы (3 кв. 2012 года)</t>
  </si>
  <si>
    <t>Аренда сети и объекты КОС</t>
  </si>
  <si>
    <t>июль 2013</t>
  </si>
  <si>
    <t>I Эксплуатационные  расходы ( 2013 года)</t>
  </si>
  <si>
    <t>212320-10</t>
  </si>
  <si>
    <t>213650-10</t>
  </si>
  <si>
    <t>213730-10</t>
  </si>
  <si>
    <t>231310-10</t>
  </si>
  <si>
    <t>213200-10</t>
  </si>
  <si>
    <t>231740-10</t>
  </si>
  <si>
    <t>216220-10</t>
  </si>
  <si>
    <t>232540-10</t>
  </si>
  <si>
    <t>232530-10</t>
  </si>
  <si>
    <t>232510-10</t>
  </si>
  <si>
    <t>213510-10</t>
  </si>
  <si>
    <t>213410-10</t>
  </si>
  <si>
    <t>233300-10</t>
  </si>
  <si>
    <t>251510-10</t>
  </si>
  <si>
    <t>233610-10</t>
  </si>
  <si>
    <t>Итого Эксплуатационные  расходы (4 кв. 2012 года):</t>
  </si>
  <si>
    <t>232300-10</t>
  </si>
  <si>
    <t>Гидронасос регулируемый 313.3.55 ЕК-18</t>
  </si>
  <si>
    <t>Насос 1Д-315-50а</t>
  </si>
  <si>
    <t xml:space="preserve"> IV Инвестиционная деятельность ( 2013 год)</t>
  </si>
  <si>
    <t>февраль 2013</t>
  </si>
  <si>
    <t>Поставка расходного инструмента</t>
  </si>
  <si>
    <t>Поставка слесарно-монтажного инструмента</t>
  </si>
  <si>
    <t>Поставка материалов на освещение</t>
  </si>
  <si>
    <t>Поставка материалов на подвод электропитания</t>
  </si>
  <si>
    <t>I Эксплуатационные  расходы ( 2013года)</t>
  </si>
  <si>
    <t>232200-10</t>
  </si>
  <si>
    <t>июнь 2014</t>
  </si>
  <si>
    <t>единственный источник</t>
  </si>
  <si>
    <t>216100-10</t>
  </si>
  <si>
    <t>233910-10</t>
  </si>
  <si>
    <t>233830-10</t>
  </si>
  <si>
    <t>233820-10</t>
  </si>
  <si>
    <t>II Прочие 2013</t>
  </si>
  <si>
    <t>231600-10</t>
  </si>
  <si>
    <t>III ремонт (2013 года)</t>
  </si>
  <si>
    <t>апрель 2013</t>
  </si>
  <si>
    <t>сентябрь 2013</t>
  </si>
  <si>
    <t>май 2013</t>
  </si>
  <si>
    <t>Ремонт м/п швов</t>
  </si>
  <si>
    <t>Ремонт отмостков из бетона</t>
  </si>
  <si>
    <t>Засыпка приямков песком</t>
  </si>
  <si>
    <t>Изготовление и монтаж решеток</t>
  </si>
  <si>
    <t xml:space="preserve"> III ремонт ( 2013 год)</t>
  </si>
  <si>
    <t>апрель  2013</t>
  </si>
  <si>
    <t>июнь  2013</t>
  </si>
  <si>
    <t xml:space="preserve">Аренда муниципальных канализационных сетей </t>
  </si>
  <si>
    <t>Программа реализации 1С (отдел сбыта)</t>
  </si>
  <si>
    <t>Право на использование программы Контур-экстерн</t>
  </si>
  <si>
    <t>Сопровождение программы ЕИАС мониторинг</t>
  </si>
  <si>
    <t>216230-10</t>
  </si>
  <si>
    <t>213400-00</t>
  </si>
  <si>
    <t>213500-00</t>
  </si>
  <si>
    <t>216200-00</t>
  </si>
  <si>
    <t>233100-00</t>
  </si>
  <si>
    <t>231800-10</t>
  </si>
  <si>
    <t>212110-10</t>
  </si>
  <si>
    <t>233100-10</t>
  </si>
  <si>
    <t>232400-10</t>
  </si>
  <si>
    <t>212111-10</t>
  </si>
  <si>
    <t>ОКВЭД</t>
  </si>
  <si>
    <t>ОКДП</t>
  </si>
  <si>
    <t>29.22.9</t>
  </si>
  <si>
    <t>64.20.12</t>
  </si>
  <si>
    <t>64.20.11</t>
  </si>
  <si>
    <t>51.54.2</t>
  </si>
  <si>
    <t>51.65.5</t>
  </si>
  <si>
    <t>51.54.3</t>
  </si>
  <si>
    <t>51.6</t>
  </si>
  <si>
    <t>51.44.4</t>
  </si>
  <si>
    <t>51.54.1</t>
  </si>
  <si>
    <t>51.53.24</t>
  </si>
  <si>
    <t>85.14.5</t>
  </si>
  <si>
    <t>90.00.3</t>
  </si>
  <si>
    <t>45.22</t>
  </si>
  <si>
    <t>45.21.1</t>
  </si>
  <si>
    <t>6021000, 6023010</t>
  </si>
  <si>
    <t>2699420, 2510000</t>
  </si>
  <si>
    <t>Услуги по разработке проекта СЗЗ</t>
  </si>
  <si>
    <t>Производственный контроль на источниках выбросов</t>
  </si>
  <si>
    <t>Разработка проекта нормативно - допустимых сбросов (НДС)</t>
  </si>
  <si>
    <t>Разработка норм сброса на прием сточных вод в систему канализации</t>
  </si>
  <si>
    <t>Получение лицензии на осуществление производства работ по монтажу, ремонту и обслуживанию средств обеспечения пожарной безопасности зданий и сооружений</t>
  </si>
  <si>
    <t>216242-10</t>
  </si>
  <si>
    <t>216241-10</t>
  </si>
  <si>
    <t>Итого эксплуатационные  расходы 2013 год:</t>
  </si>
  <si>
    <t>213630-10</t>
  </si>
  <si>
    <t>213710-10</t>
  </si>
  <si>
    <t>231500-10</t>
  </si>
  <si>
    <t>90.00.1</t>
  </si>
  <si>
    <t>70.20.2</t>
  </si>
  <si>
    <t>55.12</t>
  </si>
  <si>
    <t>71.34.9</t>
  </si>
  <si>
    <t>66.03.1</t>
  </si>
  <si>
    <t>72.20</t>
  </si>
  <si>
    <t>Годовая комплексная программа закупок ОАО "РСП ТПК КГРЭС" на 2013 год</t>
  </si>
  <si>
    <t>исп. А.С. Носкова</t>
  </si>
  <si>
    <t>Поставка комплектующих к оргтехнике</t>
  </si>
  <si>
    <t>Поставка комплектующих к картриджам</t>
  </si>
  <si>
    <t>232200-1</t>
  </si>
  <si>
    <t>Поставка бумаги для копировально-множительной техники</t>
  </si>
  <si>
    <t xml:space="preserve">Поставка бумажных канцелярских принадлежностей </t>
  </si>
  <si>
    <t>Итого прочие  расходы 2013 год:</t>
  </si>
  <si>
    <t>Итого расходы на ремонт 2013 г.:</t>
  </si>
  <si>
    <t>Стирка спецодежды</t>
  </si>
  <si>
    <t>Улучшение условий труда</t>
  </si>
  <si>
    <t>Поставка металлопроката (ВОС)</t>
  </si>
  <si>
    <t>50.20.3</t>
  </si>
  <si>
    <t>50.50</t>
  </si>
  <si>
    <t>40.30.1</t>
  </si>
  <si>
    <t>51.18.26</t>
  </si>
  <si>
    <t>60.21.1, 60.24</t>
  </si>
  <si>
    <t>51.55.3</t>
  </si>
  <si>
    <t>18.21</t>
  </si>
  <si>
    <t>75.24.2</t>
  </si>
  <si>
    <t>45.31</t>
  </si>
  <si>
    <t>66.03..3</t>
  </si>
  <si>
    <t>52.48.39</t>
  </si>
  <si>
    <t>2411000     2412922    2412932      2429421</t>
  </si>
  <si>
    <t>60.22</t>
  </si>
  <si>
    <t>52.47.3</t>
  </si>
  <si>
    <t>52.48.11</t>
  </si>
  <si>
    <t>52.48.13</t>
  </si>
  <si>
    <t>52.46.1</t>
  </si>
  <si>
    <t>52.46.73</t>
  </si>
  <si>
    <t>52.48.14</t>
  </si>
  <si>
    <t>22.24</t>
  </si>
  <si>
    <t>8519000, 2221000</t>
  </si>
  <si>
    <t>74.20.15</t>
  </si>
  <si>
    <t>74.20.55</t>
  </si>
  <si>
    <t>90.00.2</t>
  </si>
  <si>
    <t>77.20.44</t>
  </si>
  <si>
    <t>74.30.1</t>
  </si>
  <si>
    <t>50.20</t>
  </si>
  <si>
    <t>50.3</t>
  </si>
  <si>
    <t>51.7</t>
  </si>
  <si>
    <t>7422012     7422014</t>
  </si>
  <si>
    <t>74.20.42-метрология</t>
  </si>
  <si>
    <t>74.30.9</t>
  </si>
  <si>
    <t>9460000  7422090</t>
  </si>
  <si>
    <t>80.30.3</t>
  </si>
  <si>
    <t>72.5</t>
  </si>
  <si>
    <t>92.4</t>
  </si>
  <si>
    <t>74.20.42</t>
  </si>
  <si>
    <t>74.24000</t>
  </si>
  <si>
    <t>93.01</t>
  </si>
  <si>
    <t>91.20</t>
  </si>
  <si>
    <t>64.1</t>
  </si>
  <si>
    <t>52.31</t>
  </si>
  <si>
    <t>31.20.9</t>
  </si>
  <si>
    <t>45.23.1</t>
  </si>
  <si>
    <t>45.32</t>
  </si>
  <si>
    <t>45.32.11</t>
  </si>
  <si>
    <t>23.32.9</t>
  </si>
  <si>
    <t>27.22</t>
  </si>
  <si>
    <t>25.21</t>
  </si>
  <si>
    <t>29.13</t>
  </si>
  <si>
    <t>26.82.1</t>
  </si>
  <si>
    <t>26.61</t>
  </si>
  <si>
    <t>29,12</t>
  </si>
  <si>
    <t>74.12.2</t>
  </si>
  <si>
    <t>27.16</t>
  </si>
  <si>
    <t>27.34</t>
  </si>
  <si>
    <t>26.51</t>
  </si>
  <si>
    <t>14.21</t>
  </si>
  <si>
    <t>25.13</t>
  </si>
  <si>
    <t xml:space="preserve">Поставка металлорежущего инструмента </t>
  </si>
  <si>
    <t>Поствака оборудования для газовой резки и сварки.</t>
  </si>
  <si>
    <t>Закупка чистящих средств</t>
  </si>
  <si>
    <t>Запасные части для ремонта  автомобилей а/м ГАЗ</t>
  </si>
  <si>
    <t>Электрооборудование для автотранспорта</t>
  </si>
  <si>
    <t>Гидравлическое оборудование для автотранспорта</t>
  </si>
  <si>
    <t>Расходные материалы для автотранспорта</t>
  </si>
  <si>
    <t>Поставка песка</t>
  </si>
  <si>
    <t>Поставка  щебня</t>
  </si>
  <si>
    <t>212110-11</t>
  </si>
  <si>
    <t xml:space="preserve">Поставка прокладочных материалов </t>
  </si>
  <si>
    <t>Услуги охраны ОВО</t>
  </si>
  <si>
    <t>Поставка электротехнических материалов для для нужд управляющей компании</t>
  </si>
  <si>
    <t>Поставка расходного инструмента для для нужд управляющей компании</t>
  </si>
  <si>
    <t>Поставка электрооборудования для для нужд управляющей компании</t>
  </si>
  <si>
    <t>Поставка оборудования для газовой резки и сварки для для нужд управляющей компании</t>
  </si>
  <si>
    <t>Поставка прокладочных материалов для нужд управляющей компании</t>
  </si>
  <si>
    <t xml:space="preserve">Техобслуживание, ремонт собственного, арендованного автотранспорта </t>
  </si>
  <si>
    <t>Работы по восстановлению асфальтобетонного покрытия автодорог, проездов, пешеходных тротуаров городского округа г. Волгореченск после замены трубопроводов подземных коммуникаций</t>
  </si>
  <si>
    <t>Поставка запорной арматуры для нужд управляющей компании</t>
  </si>
  <si>
    <t>Поставка запорной арматуры для нужд "Водоотчесных сооружений"</t>
  </si>
  <si>
    <t>Поставка материалов для технического обслуживания оборудования для нужд "Водоотчесных сооружений"</t>
  </si>
  <si>
    <t xml:space="preserve">Аренда водопроводных сетей Администрации сетей </t>
  </si>
  <si>
    <t>Аренда объектов теплоснабжения Администрация</t>
  </si>
  <si>
    <t>ОАО "ИНТЕР РАО-Электрогенерация"</t>
  </si>
  <si>
    <t xml:space="preserve"> ОАО "ИНТЕР РАО-Электрогенерация" </t>
  </si>
  <si>
    <t xml:space="preserve"> ОАО "ИНТЕР РАО-Электрогенерация"</t>
  </si>
  <si>
    <t>Утверждено</t>
  </si>
  <si>
    <t>решением Совета директоров</t>
  </si>
  <si>
    <t>протокол от_____________2013 г. №______</t>
  </si>
  <si>
    <t>Аренда водопроводных сетей ОАО «ИНТЕР РАО-Электрогенерация» филиал "Костромская ГРЭС"</t>
  </si>
  <si>
    <t>аренда объектов теплоснабжения ОАО «ИНТЕР РАО-Электрогенерация» филиал "Костромская ГРЭС"</t>
  </si>
  <si>
    <t>Упрощенная процедура закупки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</si>
</sst>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419]mmmm\ yyyy;@"/>
    <numFmt numFmtId="167" formatCode="#,##0.00_ ;[Red]\-#,##0.00\ "/>
    <numFmt numFmtId="168" formatCode="[$-FC19]d\ mmmm\ yyyy\ &quot;г.&quot;"/>
    <numFmt numFmtId="169" formatCode="0.00;[Red]0.00"/>
    <numFmt numFmtId="170" formatCode="#,##0.00;[Red]#,##0.00"/>
    <numFmt numFmtId="171" formatCode="mmm/yyyy"/>
    <numFmt numFmtId="172" formatCode="0.0000"/>
    <numFmt numFmtId="173" formatCode="0.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u val="single"/>
      <sz val="8"/>
      <color indexed="12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Arial Cyr"/>
      <family val="0"/>
    </font>
    <font>
      <sz val="8"/>
      <name val="Helv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1">
      <alignment wrapText="1"/>
      <protection/>
    </xf>
    <xf numFmtId="0" fontId="0" fillId="17" borderId="0">
      <alignment/>
      <protection/>
    </xf>
    <xf numFmtId="0" fontId="4" fillId="0" borderId="1">
      <alignment/>
      <protection/>
    </xf>
    <xf numFmtId="0" fontId="7" fillId="18" borderId="1">
      <alignment horizontal="center" vertical="center" wrapText="1"/>
      <protection/>
    </xf>
    <xf numFmtId="0" fontId="4" fillId="19" borderId="1">
      <alignment wrapText="1"/>
      <protection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8" fillId="7" borderId="2" applyNumberFormat="0" applyAlignment="0" applyProtection="0"/>
    <xf numFmtId="0" fontId="9" fillId="19" borderId="3" applyNumberFormat="0" applyAlignment="0" applyProtection="0"/>
    <xf numFmtId="0" fontId="10" fillId="19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4" borderId="8" applyNumberFormat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6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6" fillId="17" borderId="1" xfId="0" applyFont="1" applyFill="1" applyBorder="1" applyAlignment="1">
      <alignment horizontal="center" vertical="center" wrapText="1"/>
    </xf>
    <xf numFmtId="166" fontId="26" fillId="17" borderId="1" xfId="0" applyNumberFormat="1" applyFont="1" applyFill="1" applyBorder="1" applyAlignment="1">
      <alignment horizontal="center" vertical="center" wrapText="1"/>
    </xf>
    <xf numFmtId="4" fontId="26" fillId="17" borderId="1" xfId="0" applyNumberFormat="1" applyFont="1" applyFill="1" applyBorder="1" applyAlignment="1">
      <alignment horizontal="center" vertical="center" wrapText="1"/>
    </xf>
    <xf numFmtId="0" fontId="26" fillId="17" borderId="1" xfId="59" applyFont="1" applyFill="1" applyBorder="1" applyAlignment="1">
      <alignment horizontal="center" vertical="center" wrapText="1"/>
      <protection/>
    </xf>
    <xf numFmtId="1" fontId="26" fillId="17" borderId="1" xfId="0" applyNumberFormat="1" applyFont="1" applyFill="1" applyBorder="1" applyAlignment="1">
      <alignment horizontal="center" vertical="center"/>
    </xf>
    <xf numFmtId="49" fontId="26" fillId="17" borderId="1" xfId="0" applyNumberFormat="1" applyFont="1" applyFill="1" applyBorder="1" applyAlignment="1">
      <alignment horizontal="center" vertical="center" wrapText="1"/>
    </xf>
    <xf numFmtId="0" fontId="26" fillId="17" borderId="0" xfId="0" applyFont="1" applyFill="1" applyAlignment="1">
      <alignment horizontal="center" vertical="center"/>
    </xf>
    <xf numFmtId="3" fontId="26" fillId="17" borderId="1" xfId="0" applyNumberFormat="1" applyFont="1" applyFill="1" applyBorder="1" applyAlignment="1">
      <alignment horizontal="center" vertical="center" wrapText="1"/>
    </xf>
    <xf numFmtId="4" fontId="26" fillId="17" borderId="1" xfId="0" applyNumberFormat="1" applyFont="1" applyFill="1" applyBorder="1" applyAlignment="1">
      <alignment horizontal="center" vertical="center"/>
    </xf>
    <xf numFmtId="0" fontId="28" fillId="17" borderId="0" xfId="59" applyFont="1" applyFill="1" applyAlignment="1">
      <alignment horizontal="left" vertical="center"/>
      <protection/>
    </xf>
    <xf numFmtId="0" fontId="28" fillId="17" borderId="0" xfId="59" applyFont="1" applyFill="1" applyAlignment="1">
      <alignment horizontal="center" vertical="center"/>
      <protection/>
    </xf>
    <xf numFmtId="0" fontId="28" fillId="17" borderId="0" xfId="59" applyFont="1" applyFill="1" applyAlignment="1">
      <alignment horizontal="right" vertical="center"/>
      <protection/>
    </xf>
    <xf numFmtId="0" fontId="4" fillId="17" borderId="0" xfId="0" applyFont="1" applyFill="1" applyAlignment="1">
      <alignment/>
    </xf>
    <xf numFmtId="49" fontId="29" fillId="17" borderId="0" xfId="0" applyNumberFormat="1" applyFont="1" applyFill="1" applyAlignment="1">
      <alignment horizontal="left"/>
    </xf>
    <xf numFmtId="0" fontId="30" fillId="17" borderId="0" xfId="0" applyFont="1" applyFill="1" applyAlignment="1">
      <alignment/>
    </xf>
    <xf numFmtId="4" fontId="28" fillId="17" borderId="0" xfId="59" applyNumberFormat="1" applyFont="1" applyFill="1" applyAlignment="1">
      <alignment horizontal="right" vertical="center" indent="1"/>
      <protection/>
    </xf>
    <xf numFmtId="0" fontId="4" fillId="17" borderId="0" xfId="0" applyFont="1" applyFill="1" applyAlignment="1">
      <alignment horizontal="center" vertical="center"/>
    </xf>
    <xf numFmtId="165" fontId="4" fillId="17" borderId="0" xfId="0" applyNumberFormat="1" applyFont="1" applyFill="1" applyAlignment="1">
      <alignment horizontal="center" vertical="center"/>
    </xf>
    <xf numFmtId="0" fontId="4" fillId="17" borderId="0" xfId="0" applyFont="1" applyFill="1" applyAlignment="1">
      <alignment horizontal="center"/>
    </xf>
    <xf numFmtId="2" fontId="4" fillId="17" borderId="0" xfId="0" applyNumberFormat="1" applyFont="1" applyFill="1" applyAlignment="1">
      <alignment horizontal="center" vertical="center" wrapText="1"/>
    </xf>
    <xf numFmtId="0" fontId="26" fillId="27" borderId="1" xfId="0" applyFont="1" applyFill="1" applyBorder="1" applyAlignment="1">
      <alignment horizontal="center" vertical="center" wrapText="1"/>
    </xf>
    <xf numFmtId="4" fontId="32" fillId="17" borderId="1" xfId="0" applyNumberFormat="1" applyFont="1" applyFill="1" applyBorder="1" applyAlignment="1">
      <alignment horizontal="center" vertical="center" wrapText="1"/>
    </xf>
    <xf numFmtId="4" fontId="26" fillId="17" borderId="11" xfId="0" applyNumberFormat="1" applyFont="1" applyFill="1" applyBorder="1" applyAlignment="1">
      <alignment horizontal="center" vertical="center" wrapText="1"/>
    </xf>
    <xf numFmtId="4" fontId="26" fillId="27" borderId="1" xfId="0" applyNumberFormat="1" applyFont="1" applyFill="1" applyBorder="1" applyAlignment="1">
      <alignment horizontal="center" vertical="center" wrapText="1"/>
    </xf>
    <xf numFmtId="4" fontId="26" fillId="17" borderId="12" xfId="0" applyNumberFormat="1" applyFont="1" applyFill="1" applyBorder="1" applyAlignment="1">
      <alignment horizontal="center" vertical="center" wrapText="1"/>
    </xf>
    <xf numFmtId="4" fontId="26" fillId="27" borderId="1" xfId="0" applyNumberFormat="1" applyFont="1" applyFill="1" applyBorder="1" applyAlignment="1">
      <alignment horizontal="center" vertical="center"/>
    </xf>
    <xf numFmtId="0" fontId="26" fillId="17" borderId="13" xfId="59" applyFont="1" applyFill="1" applyBorder="1" applyAlignment="1">
      <alignment horizontal="center" vertical="center" wrapText="1"/>
      <protection/>
    </xf>
    <xf numFmtId="0" fontId="26" fillId="17" borderId="14" xfId="59" applyFont="1" applyFill="1" applyBorder="1" applyAlignment="1">
      <alignment horizontal="center" vertical="center" wrapText="1"/>
      <protection/>
    </xf>
    <xf numFmtId="4" fontId="26" fillId="17" borderId="14" xfId="59" applyNumberFormat="1" applyFont="1" applyFill="1" applyBorder="1" applyAlignment="1">
      <alignment horizontal="center" vertical="center" wrapText="1"/>
      <protection/>
    </xf>
    <xf numFmtId="0" fontId="26" fillId="17" borderId="15" xfId="59" applyFont="1" applyFill="1" applyBorder="1" applyAlignment="1">
      <alignment horizontal="center" vertical="center" wrapText="1"/>
      <protection/>
    </xf>
    <xf numFmtId="0" fontId="33" fillId="17" borderId="1" xfId="59" applyFont="1" applyFill="1" applyBorder="1" applyAlignment="1">
      <alignment horizontal="center" vertical="center" wrapText="1"/>
      <protection/>
    </xf>
    <xf numFmtId="4" fontId="33" fillId="17" borderId="1" xfId="59" applyNumberFormat="1" applyFont="1" applyFill="1" applyBorder="1" applyAlignment="1">
      <alignment horizontal="center" vertical="center" wrapText="1"/>
      <protection/>
    </xf>
    <xf numFmtId="0" fontId="33" fillId="17" borderId="0" xfId="59" applyFont="1" applyFill="1" applyAlignment="1">
      <alignment horizontal="center" vertical="center" wrapText="1"/>
      <protection/>
    </xf>
    <xf numFmtId="167" fontId="33" fillId="17" borderId="1" xfId="59" applyNumberFormat="1" applyFont="1" applyFill="1" applyBorder="1" applyAlignment="1">
      <alignment horizontal="center" vertical="center" wrapText="1"/>
      <protection/>
    </xf>
    <xf numFmtId="2" fontId="26" fillId="17" borderId="0" xfId="0" applyNumberFormat="1" applyFont="1" applyFill="1" applyAlignment="1">
      <alignment horizontal="center" vertical="center" wrapText="1"/>
    </xf>
    <xf numFmtId="0" fontId="26" fillId="17" borderId="1" xfId="59" applyFont="1" applyFill="1" applyBorder="1" applyAlignment="1">
      <alignment vertical="center" wrapText="1"/>
      <protection/>
    </xf>
    <xf numFmtId="165" fontId="26" fillId="17" borderId="1" xfId="0" applyNumberFormat="1" applyFont="1" applyFill="1" applyBorder="1" applyAlignment="1">
      <alignment horizontal="center" vertical="center" wrapText="1"/>
    </xf>
    <xf numFmtId="0" fontId="26" fillId="17" borderId="0" xfId="0" applyFont="1" applyFill="1" applyBorder="1" applyAlignment="1">
      <alignment horizontal="center" vertical="center"/>
    </xf>
    <xf numFmtId="0" fontId="26" fillId="17" borderId="0" xfId="59" applyFont="1" applyFill="1" applyBorder="1" applyAlignment="1">
      <alignment horizontal="center" vertical="center" wrapText="1"/>
      <protection/>
    </xf>
    <xf numFmtId="0" fontId="33" fillId="17" borderId="0" xfId="59" applyFont="1" applyFill="1" applyBorder="1" applyAlignment="1">
      <alignment horizontal="center" vertical="center" wrapText="1"/>
      <protection/>
    </xf>
    <xf numFmtId="165" fontId="26" fillId="17" borderId="0" xfId="0" applyNumberFormat="1" applyFont="1" applyFill="1" applyBorder="1" applyAlignment="1">
      <alignment horizontal="center" vertical="center" wrapText="1"/>
    </xf>
    <xf numFmtId="1" fontId="26" fillId="17" borderId="0" xfId="0" applyNumberFormat="1" applyFont="1" applyFill="1" applyBorder="1" applyAlignment="1">
      <alignment horizontal="center" vertical="center"/>
    </xf>
    <xf numFmtId="0" fontId="26" fillId="17" borderId="0" xfId="59" applyFont="1" applyFill="1" applyBorder="1" applyAlignment="1">
      <alignment vertical="center" wrapText="1"/>
      <protection/>
    </xf>
    <xf numFmtId="0" fontId="34" fillId="0" borderId="0" xfId="59" applyFont="1" applyAlignment="1">
      <alignment horizontal="left" vertical="center"/>
      <protection/>
    </xf>
    <xf numFmtId="0" fontId="34" fillId="0" borderId="0" xfId="59" applyFont="1" applyAlignment="1">
      <alignment horizontal="center" vertical="center"/>
      <protection/>
    </xf>
    <xf numFmtId="0" fontId="34" fillId="0" borderId="0" xfId="59" applyFont="1" applyFill="1" applyAlignment="1">
      <alignment horizontal="center" vertical="center"/>
      <protection/>
    </xf>
    <xf numFmtId="0" fontId="34" fillId="0" borderId="0" xfId="59" applyFont="1" applyFill="1" applyAlignment="1">
      <alignment horizontal="right" vertical="center"/>
      <protection/>
    </xf>
    <xf numFmtId="0" fontId="34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4" fillId="0" borderId="0" xfId="0" applyFont="1" applyFill="1" applyAlignment="1">
      <alignment/>
    </xf>
    <xf numFmtId="0" fontId="26" fillId="17" borderId="0" xfId="0" applyFont="1" applyFill="1" applyAlignment="1">
      <alignment vertical="center"/>
    </xf>
    <xf numFmtId="169" fontId="33" fillId="17" borderId="1" xfId="59" applyNumberFormat="1" applyFont="1" applyFill="1" applyBorder="1" applyAlignment="1">
      <alignment horizontal="center" vertical="center" wrapText="1"/>
      <protection/>
    </xf>
    <xf numFmtId="170" fontId="33" fillId="17" borderId="0" xfId="59" applyNumberFormat="1" applyFont="1" applyFill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26" fillId="17" borderId="0" xfId="0" applyNumberFormat="1" applyFont="1" applyFill="1" applyBorder="1" applyAlignment="1">
      <alignment horizontal="center" vertical="center" wrapText="1"/>
    </xf>
    <xf numFmtId="4" fontId="26" fillId="17" borderId="0" xfId="0" applyNumberFormat="1" applyFont="1" applyFill="1" applyBorder="1" applyAlignment="1">
      <alignment horizontal="center" vertical="center"/>
    </xf>
    <xf numFmtId="4" fontId="26" fillId="27" borderId="0" xfId="0" applyNumberFormat="1" applyFont="1" applyFill="1" applyBorder="1" applyAlignment="1">
      <alignment horizontal="center" vertical="center" wrapText="1"/>
    </xf>
    <xf numFmtId="4" fontId="26" fillId="27" borderId="0" xfId="0" applyNumberFormat="1" applyFont="1" applyFill="1" applyBorder="1" applyAlignment="1">
      <alignment horizontal="center" vertical="center"/>
    </xf>
    <xf numFmtId="167" fontId="33" fillId="28" borderId="1" xfId="59" applyNumberFormat="1" applyFont="1" applyFill="1" applyBorder="1" applyAlignment="1">
      <alignment horizontal="center" vertical="center" wrapText="1"/>
      <protection/>
    </xf>
    <xf numFmtId="0" fontId="26" fillId="27" borderId="1" xfId="59" applyFont="1" applyFill="1" applyBorder="1" applyAlignment="1">
      <alignment horizontal="center" vertical="center" wrapText="1"/>
      <protection/>
    </xf>
    <xf numFmtId="49" fontId="26" fillId="27" borderId="1" xfId="0" applyNumberFormat="1" applyFont="1" applyFill="1" applyBorder="1" applyAlignment="1">
      <alignment horizontal="center" vertical="center" wrapText="1"/>
    </xf>
    <xf numFmtId="0" fontId="26" fillId="27" borderId="1" xfId="58" applyFont="1" applyFill="1" applyBorder="1" applyAlignment="1" applyProtection="1">
      <alignment horizontal="center" vertical="center" wrapText="1"/>
      <protection/>
    </xf>
    <xf numFmtId="1" fontId="26" fillId="27" borderId="1" xfId="0" applyNumberFormat="1" applyFont="1" applyFill="1" applyBorder="1" applyAlignment="1">
      <alignment horizontal="center" vertical="center"/>
    </xf>
    <xf numFmtId="0" fontId="26" fillId="27" borderId="0" xfId="0" applyFont="1" applyFill="1" applyAlignment="1">
      <alignment horizontal="center" vertical="center" wrapText="1"/>
    </xf>
    <xf numFmtId="0" fontId="26" fillId="27" borderId="0" xfId="0" applyFont="1" applyFill="1" applyAlignment="1">
      <alignment horizontal="center" vertical="center"/>
    </xf>
    <xf numFmtId="0" fontId="26" fillId="27" borderId="1" xfId="0" applyFont="1" applyFill="1" applyBorder="1" applyAlignment="1">
      <alignment horizontal="center" vertical="center"/>
    </xf>
    <xf numFmtId="0" fontId="26" fillId="27" borderId="1" xfId="0" applyFont="1" applyFill="1" applyBorder="1" applyAlignment="1">
      <alignment vertical="center" wrapText="1"/>
    </xf>
    <xf numFmtId="166" fontId="26" fillId="27" borderId="1" xfId="0" applyNumberFormat="1" applyFont="1" applyFill="1" applyBorder="1" applyAlignment="1">
      <alignment horizontal="center" vertical="center" wrapText="1"/>
    </xf>
    <xf numFmtId="0" fontId="27" fillId="27" borderId="16" xfId="0" applyFont="1" applyFill="1" applyBorder="1" applyAlignment="1">
      <alignment horizontal="center" vertical="center"/>
    </xf>
    <xf numFmtId="0" fontId="26" fillId="27" borderId="1" xfId="59" applyFont="1" applyFill="1" applyBorder="1" applyAlignment="1">
      <alignment vertical="center" wrapText="1"/>
      <protection/>
    </xf>
    <xf numFmtId="1" fontId="26" fillId="27" borderId="1" xfId="0" applyNumberFormat="1" applyFont="1" applyFill="1" applyBorder="1" applyAlignment="1">
      <alignment horizontal="center"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0" fontId="27" fillId="27" borderId="1" xfId="0" applyFont="1" applyFill="1" applyBorder="1" applyAlignment="1">
      <alignment horizontal="center" vertical="center" wrapText="1"/>
    </xf>
    <xf numFmtId="0" fontId="27" fillId="27" borderId="16" xfId="0" applyFont="1" applyFill="1" applyBorder="1" applyAlignment="1">
      <alignment horizontal="center" vertical="center" wrapText="1"/>
    </xf>
    <xf numFmtId="1" fontId="26" fillId="27" borderId="1" xfId="58" applyNumberFormat="1" applyFont="1" applyFill="1" applyBorder="1" applyAlignment="1" applyProtection="1">
      <alignment horizontal="center" vertical="center" wrapText="1"/>
      <protection/>
    </xf>
    <xf numFmtId="0" fontId="26" fillId="27" borderId="17" xfId="58" applyFont="1" applyFill="1" applyBorder="1" applyAlignment="1" applyProtection="1">
      <alignment horizontal="center" vertical="center" wrapText="1"/>
      <protection/>
    </xf>
    <xf numFmtId="3" fontId="26" fillId="27" borderId="1" xfId="0" applyNumberFormat="1" applyFont="1" applyFill="1" applyBorder="1" applyAlignment="1">
      <alignment horizontal="center" vertical="center" wrapText="1"/>
    </xf>
    <xf numFmtId="1" fontId="26" fillId="27" borderId="1" xfId="0" applyNumberFormat="1" applyFont="1" applyFill="1" applyBorder="1" applyAlignment="1">
      <alignment vertical="center"/>
    </xf>
    <xf numFmtId="0" fontId="33" fillId="27" borderId="1" xfId="59" applyFont="1" applyFill="1" applyBorder="1" applyAlignment="1">
      <alignment horizontal="center" vertical="center" wrapText="1"/>
      <protection/>
    </xf>
    <xf numFmtId="170" fontId="33" fillId="27" borderId="1" xfId="59" applyNumberFormat="1" applyFont="1" applyFill="1" applyBorder="1" applyAlignment="1">
      <alignment horizontal="center" vertical="center" wrapText="1"/>
      <protection/>
    </xf>
    <xf numFmtId="0" fontId="34" fillId="27" borderId="18" xfId="0" applyFont="1" applyFill="1" applyBorder="1" applyAlignment="1">
      <alignment vertical="center" wrapText="1"/>
    </xf>
    <xf numFmtId="0" fontId="33" fillId="27" borderId="0" xfId="59" applyFont="1" applyFill="1" applyAlignment="1">
      <alignment horizontal="center" vertical="center" wrapText="1"/>
      <protection/>
    </xf>
    <xf numFmtId="170" fontId="33" fillId="27" borderId="0" xfId="59" applyNumberFormat="1" applyFont="1" applyFill="1" applyAlignment="1">
      <alignment horizontal="center" vertical="center" wrapText="1"/>
      <protection/>
    </xf>
    <xf numFmtId="0" fontId="26" fillId="27" borderId="19" xfId="0" applyFont="1" applyFill="1" applyBorder="1" applyAlignment="1">
      <alignment horizontal="center" vertical="center" wrapText="1"/>
    </xf>
    <xf numFmtId="0" fontId="26" fillId="27" borderId="20" xfId="0" applyFont="1" applyFill="1" applyBorder="1" applyAlignment="1">
      <alignment horizontal="center"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26" fillId="27" borderId="20" xfId="58" applyFont="1" applyFill="1" applyBorder="1" applyAlignment="1" applyProtection="1">
      <alignment horizontal="center" vertical="center" wrapText="1"/>
      <protection/>
    </xf>
    <xf numFmtId="49" fontId="26" fillId="17" borderId="2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26" fillId="0" borderId="1" xfId="58" applyNumberFormat="1" applyFont="1" applyFill="1" applyBorder="1" applyAlignment="1" applyProtection="1">
      <alignment horizontal="center" vertical="center" wrapText="1"/>
      <protection/>
    </xf>
    <xf numFmtId="0" fontId="26" fillId="0" borderId="1" xfId="58" applyFont="1" applyFill="1" applyBorder="1" applyAlignment="1" applyProtection="1">
      <alignment horizontal="center" vertical="center" wrapText="1"/>
      <protection/>
    </xf>
    <xf numFmtId="2" fontId="26" fillId="27" borderId="1" xfId="0" applyNumberFormat="1" applyFont="1" applyFill="1" applyBorder="1" applyAlignment="1">
      <alignment horizontal="center" vertical="center" wrapText="1"/>
    </xf>
    <xf numFmtId="0" fontId="26" fillId="27" borderId="0" xfId="0" applyFont="1" applyFill="1" applyBorder="1" applyAlignment="1">
      <alignment horizontal="center" vertical="center" wrapText="1"/>
    </xf>
    <xf numFmtId="4" fontId="4" fillId="17" borderId="0" xfId="0" applyNumberFormat="1" applyFont="1" applyFill="1" applyAlignment="1">
      <alignment/>
    </xf>
    <xf numFmtId="0" fontId="26" fillId="27" borderId="11" xfId="0" applyFont="1" applyFill="1" applyBorder="1" applyAlignment="1">
      <alignment vertical="center" wrapText="1"/>
    </xf>
    <xf numFmtId="0" fontId="26" fillId="27" borderId="12" xfId="0" applyFont="1" applyFill="1" applyBorder="1" applyAlignment="1">
      <alignment vertical="center" wrapText="1"/>
    </xf>
    <xf numFmtId="3" fontId="26" fillId="27" borderId="20" xfId="0" applyNumberFormat="1" applyFont="1" applyFill="1" applyBorder="1" applyAlignment="1">
      <alignment horizontal="center" vertical="center" wrapText="1"/>
    </xf>
    <xf numFmtId="0" fontId="26" fillId="27" borderId="1" xfId="0" applyNumberFormat="1" applyFont="1" applyFill="1" applyBorder="1" applyAlignment="1">
      <alignment horizontal="center" vertical="center" wrapText="1"/>
    </xf>
    <xf numFmtId="16" fontId="26" fillId="27" borderId="1" xfId="0" applyNumberFormat="1" applyFont="1" applyFill="1" applyBorder="1" applyAlignment="1">
      <alignment horizontal="center" vertical="center" wrapText="1"/>
    </xf>
    <xf numFmtId="4" fontId="32" fillId="27" borderId="1" xfId="0" applyNumberFormat="1" applyFont="1" applyFill="1" applyBorder="1" applyAlignment="1">
      <alignment horizontal="center" vertical="center" wrapText="1"/>
    </xf>
    <xf numFmtId="4" fontId="26" fillId="29" borderId="1" xfId="0" applyNumberFormat="1" applyFont="1" applyFill="1" applyBorder="1" applyAlignment="1">
      <alignment horizontal="center" vertical="center" wrapText="1"/>
    </xf>
    <xf numFmtId="4" fontId="26" fillId="29" borderId="1" xfId="0" applyNumberFormat="1" applyFont="1" applyFill="1" applyBorder="1" applyAlignment="1">
      <alignment horizontal="center" vertical="center"/>
    </xf>
    <xf numFmtId="4" fontId="26" fillId="29" borderId="11" xfId="0" applyNumberFormat="1" applyFont="1" applyFill="1" applyBorder="1" applyAlignment="1">
      <alignment horizontal="center" vertical="center" wrapText="1"/>
    </xf>
    <xf numFmtId="4" fontId="40" fillId="29" borderId="1" xfId="0" applyNumberFormat="1" applyFont="1" applyFill="1" applyBorder="1" applyAlignment="1">
      <alignment horizontal="center" vertical="center" wrapText="1"/>
    </xf>
    <xf numFmtId="4" fontId="41" fillId="29" borderId="1" xfId="0" applyNumberFormat="1" applyFont="1" applyFill="1" applyBorder="1" applyAlignment="1">
      <alignment horizontal="center" vertical="center" wrapText="1"/>
    </xf>
    <xf numFmtId="167" fontId="33" fillId="27" borderId="1" xfId="59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37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4" fillId="27" borderId="1" xfId="0" applyFont="1" applyFill="1" applyBorder="1" applyAlignment="1">
      <alignment/>
    </xf>
    <xf numFmtId="0" fontId="26" fillId="27" borderId="11" xfId="0" applyFont="1" applyFill="1" applyBorder="1" applyAlignment="1">
      <alignment horizontal="center" vertical="center" wrapText="1"/>
    </xf>
    <xf numFmtId="0" fontId="26" fillId="27" borderId="21" xfId="0" applyFont="1" applyFill="1" applyBorder="1" applyAlignment="1">
      <alignment horizontal="center" vertical="center" wrapText="1"/>
    </xf>
    <xf numFmtId="0" fontId="36" fillId="17" borderId="0" xfId="59" applyFont="1" applyFill="1" applyAlignment="1">
      <alignment horizontal="center" vertical="center"/>
      <protection/>
    </xf>
    <xf numFmtId="0" fontId="31" fillId="17" borderId="0" xfId="59" applyFont="1" applyFill="1" applyAlignment="1">
      <alignment horizontal="center" vertical="center"/>
      <protection/>
    </xf>
    <xf numFmtId="4" fontId="26" fillId="29" borderId="11" xfId="0" applyNumberFormat="1" applyFont="1" applyFill="1" applyBorder="1" applyAlignment="1">
      <alignment horizontal="center" vertical="center" wrapText="1"/>
    </xf>
    <xf numFmtId="4" fontId="26" fillId="29" borderId="21" xfId="0" applyNumberFormat="1" applyFont="1" applyFill="1" applyBorder="1" applyAlignment="1">
      <alignment horizontal="center" vertical="center" wrapText="1"/>
    </xf>
    <xf numFmtId="170" fontId="33" fillId="17" borderId="25" xfId="59" applyNumberFormat="1" applyFont="1" applyFill="1" applyBorder="1" applyAlignment="1">
      <alignment horizontal="center" vertical="center" wrapText="1"/>
      <protection/>
    </xf>
    <xf numFmtId="170" fontId="33" fillId="17" borderId="0" xfId="59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vels" xfId="33"/>
    <cellStyle name="PropBorder" xfId="34"/>
    <cellStyle name="PropBorderData" xfId="35"/>
    <cellStyle name="PropBorderDataYear" xfId="36"/>
    <cellStyle name="PropBorderDataYear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2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01share.ogk3.ogk3.ru\Public\&#1044;&#1050;&#1060;\&#1054;&#1073;&#1097;&#1072;&#1103;%20&#1087;&#1072;&#1087;&#1082;&#1072;\&#1047;&#1072;&#1082;&#1088;&#1099;&#1090;&#1072;&#1103;\&#1041;&#1102;&#1076;&#1078;&#1077;&#1090;&#1099;\&#1055;&#1083;&#1072;&#1085;%20&#1041;&#1044;&#1044;&#1057;\2009&#1075;\&#1103;&#1085;&#1074;&#1072;&#1088;&#1100;%202009\&#1050;&#1086;&#1085;&#1089;&#1086;&#1083;&#1080;&#1076;&#1080;&#1088;&#1086;&#1074;&#1072;&#1085;&#1085;&#1099;&#1081;%20&#1086;&#1090;&#1095;&#1077;&#1090;%202009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01share\public\DOCUME~1\&#1070;&#1044;&#1048;&#1053;&#1052;&#1042;\LOCALS~1\Temp\_tc\cro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c2002\fao_out\&#1060;&#1080;&#1085;&#1072;&#1085;&#1089;&#1099;\&#1050;&#1072;&#1079;&#1085;&#1072;&#1095;&#1077;&#1081;&#1089;&#1090;&#1074;&#1086;\&#1054;&#1073;&#1097;&#1080;&#1077;%20&#1087;&#1072;&#1087;&#1082;&#1080;\05-5-&#1050;&#1072;&#1079;&#1085;&#1072;&#1095;&#1077;&#1081;&#1089;&#1090;&#1074;&#1086;\&#1056;&#1077;&#1077;&#1089;&#1090;&#1088;&#1099;%20&#1077;&#1078;&#1077;&#1076;&#1085;&#1077;&#1074;&#1085;&#1099;&#1093;%20&#1086;&#1087;&#1083;&#1072;&#1090;\&#1056;&#1077;&#1077;&#1089;&#1090;&#1088;&#1099;%20&#1077;&#1078;&#1077;&#1076;&#1085;&#1077;&#1074;&#1085;&#1099;&#1093;%20&#1086;&#1087;&#1083;&#1072;&#1090;%20&#1079;&#1072;%202004%20&#1075;\&#1056;&#1077;&#1077;&#1089;&#1090;&#1088;%20&#1077;&#1078;&#1077;&#1076;&#1085;&#1077;&#1074;&#1085;&#1099;&#1093;%20&#1086;&#1087;&#1083;&#1072;&#1090;%20&#1079;&#1072;%20&#1080;&#1102;&#1083;&#1100;%20200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c2002\fao_out\&#1056;&#1072;&#1073;&#1086;&#1095;&#1080;&#1077;%20&#1075;&#1088;&#1091;&#1087;&#1087;&#1099;\&#1054;&#1087;&#1077;&#1088;&#1072;&#1090;&#1080;&#1074;&#1085;&#1099;&#1077;%20&#1086;&#1090;&#1095;&#1077;&#1090;&#1099;%20&#1050;&#1072;&#1079;&#1085;&#1072;&#1095;&#1077;&#1081;&#1089;&#1090;&#1074;&#1072;%20&#1076;&#1083;&#1103;%20&#1088;&#1091;&#1082;&#1086;&#1074;&#1086;&#1076;&#1089;&#1090;&#1074;&#1072;\2004\&#1056;&#1077;&#1077;&#1089;&#1090;&#1088;&#1099;%20&#1087;&#1088;&#1080;&#1086;&#1088;&#1080;&#1090;&#1077;&#1090;&#1085;&#1086;&#1089;&#1090;&#1080;%20&#1087;&#1083;&#1072;&#1090;&#1077;&#1078;&#1077;&#1081;\07%20&#1056;&#1077;&#1077;&#1089;&#1090;&#1088;%20&#1087;&#1088;&#1080;&#1086;&#1088;&#1080;&#1090;&#1077;&#1090;&#1085;&#1086;&#1089;&#1090;&#1080;%20&#1087;&#1083;&#1072;&#1090;&#1077;&#1078;&#1077;&#1081;%20&#1074;%20&#1080;&#1102;&#1083;&#1077;%202004%20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c2002\fao_out\&#1056;&#1072;&#1073;&#1086;&#1095;&#1080;&#1077;%20&#1075;&#1088;&#1091;&#1087;&#1087;&#1099;\&#1054;&#1087;&#1077;&#1088;&#1072;&#1090;&#1080;&#1074;&#1085;&#1099;&#1077;%20&#1086;&#1090;&#1095;&#1077;&#1090;&#1099;%20&#1050;&#1072;&#1079;&#1085;&#1072;&#1095;&#1077;&#1081;&#1089;&#1090;&#1074;&#1072;%20&#1076;&#1083;&#1103;%20&#1088;&#1091;&#1082;&#1086;&#1074;&#1086;&#1076;&#1089;&#1090;&#1074;&#1072;\2003\&#1054;&#1090;&#1095;&#1077;&#1090;%20&#1087;&#1086;%20&#1073;&#1102;&#1076;&#1078;&#1077;&#1090;&#1091;%202003%20&#1075;&#1086;&#1076;&#1072;%20&#1053;&#1054;&#1042;&#1067;&#1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c-fsrv\documents$\&#1056;&#1072;&#1073;&#1086;&#1095;&#1080;&#1077;%20&#1075;&#1088;&#1091;&#1087;&#1087;&#1099;\&#1054;&#1087;&#1077;&#1088;&#1072;&#1090;&#1080;&#1074;&#1085;&#1099;&#1077;%20&#1086;&#1090;&#1095;&#1077;&#1090;&#1099;%20&#1050;&#1072;&#1079;&#1085;&#1072;&#1095;&#1077;&#1081;&#1089;&#1090;&#1074;&#1072;%20&#1076;&#1083;&#1103;%20&#1088;&#1091;&#1082;&#1086;&#1074;&#1086;&#1076;&#1089;&#1090;&#1074;&#1072;\2003\&#1054;&#1090;&#1095;&#1077;&#1090;%20&#1087;&#1086;%20&#1073;&#1102;&#1076;&#1078;&#1077;&#1090;&#1091;%202003%20&#1075;&#1086;&#1076;&#1072;%20&#1053;&#1054;&#1042;&#1067;&#104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01share.ogk3.ogk3.ru\Public\&#1044;&#1050;&#1060;\&#1054;&#1090;&#1076;&#1077;&#1083;%20&#1082;&#1086;&#1088;&#1087;&#1086;&#1088;&#1072;&#1090;&#1080;&#1074;&#1085;&#1086;&#1075;&#1086;%20&#1073;&#1102;&#1076;&#1078;&#1077;&#1090;&#1080;&#1088;&#1086;&#1074;&#1072;&#1085;&#1080;&#1103;\&#1047;&#1072;&#1082;&#1088;&#1099;&#1090;&#1072;&#1103;\&#1056;&#1072;&#1079;&#1085;&#1086;&#1077;\&#1041;&#1102;&#1076;&#1078;&#1077;&#1090;&#1080;&#1088;&#1086;&#1074;&#1072;&#1085;&#1080;&#1077;\&#1056;&#1040;&#1041;&#1054;&#1063;&#1040;&#1071;%20&#1052;&#1040;&#1056;&#1058;&#1040;%2009\&#1054;&#1083;&#1100;&#1075;&#1072;\&#1050;&#1086;&#1088;&#1088;&#1077;&#1082;&#1090;&#1080;&#1088;&#1086;&#1074;&#1082;&#1080;\&#1041;&#1044;&#1044;&#1057;%20&#1082;&#1086;&#1088;&#1088;&#1077;&#1082;&#1090;&#1080;&#1088;&#1086;&#1074;&#1082;&#1080;%20new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burov\&#1080;&#1079;%20&#1089;&#1077;&#1090;&#1080;\&#1041;&#1080;&#1079;&#1085;&#1077;&#1089;-&#1087;&#1083;&#1072;&#1085;%202013\&#1050;&#1086;&#1087;&#1080;&#1103;%20&#1041;&#1044;&#1056;%202013%20&#1056;&#1057;&#1055;%20&#1058;&#1055;&#1050;%20&#1050;&#1043;&#1056;&#1069;&#1057;%20&#1086;&#1073;&#1097;.3%20&#1089;&#1088;&#1072;&#1074;&#1085;&#1077;&#1085;&#1080;&#1077;%20&#1089;%20&#1043;&#1050;&#1055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бновление"/>
      <sheetName val="Собственные"/>
      <sheetName val="Объединенные"/>
      <sheetName val="Сопоставленные"/>
      <sheetName val="ЮУГРЭС"/>
      <sheetName val="ЧГРЭС"/>
      <sheetName val="ХГРЭС"/>
      <sheetName val="ПГРЭС"/>
      <sheetName val="дирекция"/>
      <sheetName val="ГОГРЭС"/>
      <sheetName val="КГРЭС"/>
      <sheetName val="Центр управления"/>
      <sheetName val="Разрез ОК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0"/>
      <sheetName val="Лист2"/>
    </sheetNames>
    <sheetDataSet>
      <sheetData sheetId="1">
        <row r="2">
          <cell r="I2" t="str">
            <v>O:\Финансы\Закрытая\Казначейство\__ОТЧЕТНАЯ ИНФОРМАЦИЯ__\Актуальная информация по оперативным отчетам</v>
          </cell>
        </row>
        <row r="25">
          <cell r="I25" t="str">
            <v>P:\ДКФ\Казначейство\Закрытая\Разное\__ОТЧЕТНАЯ ИНФОРМАЦИЯ__\Актуальная информация по оперативным отчетам</v>
          </cell>
        </row>
        <row r="49">
          <cell r="I49" t="str">
            <v>C:\Documents and Settings\Marina\Рабочий стол</v>
          </cell>
        </row>
        <row r="151">
          <cell r="I151" t="str">
            <v>P:\ДКФ\Общая папка\Закрытая\Бюджеты\План БДДС\Ноябрь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Обновление"/>
      <sheetName val="Шаблон"/>
      <sheetName val="Отчет"/>
      <sheetName val="Лист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7.2004 "/>
      <sheetName val="01.07.2004(1)"/>
      <sheetName val="01.07.2004(2)"/>
      <sheetName val="02.07.2004 "/>
      <sheetName val="02.07.2004(2)"/>
      <sheetName val="02.07.2004(3)"/>
      <sheetName val="05.07.2004"/>
      <sheetName val="05.07.2004(2)"/>
      <sheetName val="06.07.2004"/>
      <sheetName val="06.07.2004(2)"/>
      <sheetName val="07.07.2004"/>
      <sheetName val="07.07.2004(2)"/>
      <sheetName val="07.07.2004(3)"/>
      <sheetName val="08.07.2004"/>
      <sheetName val="08.07.2004(2)"/>
      <sheetName val="08.07.2004(3)"/>
      <sheetName val="09.07.2004"/>
      <sheetName val="09.07.2004(2)"/>
      <sheetName val="12.07.2004"/>
      <sheetName val="12.07.2004(2)"/>
      <sheetName val="13.07.2004"/>
      <sheetName val="13.07.2004(2)"/>
      <sheetName val="13.07.2004(3)"/>
      <sheetName val="14.07.2004"/>
      <sheetName val="14.07.2004 (2)"/>
      <sheetName val="14.07.2004(3)"/>
      <sheetName val="14.07.2004(4)"/>
      <sheetName val="15.07.2004"/>
      <sheetName val="15.07.2004(2)"/>
      <sheetName val="16.07.2004"/>
      <sheetName val="16.07.2004(2)"/>
      <sheetName val="16.07.2004(3)"/>
      <sheetName val="19.07.2004"/>
      <sheetName val="19.07.2004(2)"/>
      <sheetName val="19.07.2004(3)"/>
      <sheetName val="19.07.2004(4)"/>
      <sheetName val="20.07.2004"/>
      <sheetName val="20.07.2004(2)"/>
      <sheetName val="20.07.2004(3)"/>
      <sheetName val="21.07.2004"/>
      <sheetName val="21.07.2004(3)"/>
      <sheetName val="21.07.2004(4)"/>
      <sheetName val="22.07.04"/>
      <sheetName val="22.07(2)"/>
      <sheetName val="22.07.(3)"/>
      <sheetName val="22.07(4)"/>
      <sheetName val="22.07(5)"/>
      <sheetName val="22.07.2004(6)"/>
      <sheetName val="23.07.2004"/>
      <sheetName val="23.07.2004(1)"/>
      <sheetName val="23.07.2004(2)"/>
      <sheetName val="23.07.2004(3) "/>
      <sheetName val="26.07.2004(1)"/>
      <sheetName val="26.07.(2)"/>
      <sheetName val="26.07.(3)"/>
      <sheetName val="27.07.2004"/>
      <sheetName val="27.07.(2)"/>
      <sheetName val="27.07.(3)"/>
      <sheetName val="28.07.04"/>
      <sheetName val="28.04.(2)"/>
      <sheetName val="28.07.(3)"/>
      <sheetName val="29.07.2004"/>
      <sheetName val="29.07.(2)"/>
      <sheetName val="29.07.(3)"/>
      <sheetName val="30.07.2004"/>
      <sheetName val="30.07.(2)"/>
      <sheetName val="30.07.(3)"/>
      <sheetName val="30.07.(4)"/>
      <sheetName val="30.07.(5)"/>
      <sheetName val="30.07.(6)"/>
      <sheetName val="30.07.(7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лист"/>
      <sheetName val="Сарайлы В. В."/>
      <sheetName val="Ермолаев В. К."/>
      <sheetName val="Берлин В. Н."/>
      <sheetName val="Червяков В. А."/>
      <sheetName val="Таранов В. В."/>
      <sheetName val="Жукова Л. П. (вода)"/>
      <sheetName val="Жукова Л. П. (прочее)"/>
      <sheetName val="Жестков В. С."/>
      <sheetName val="Ахмедов А. Ш."/>
      <sheetName val="Ситников Ю. А."/>
      <sheetName val="Сиделев В. В."/>
      <sheetName val="Серова И. А."/>
      <sheetName val="Восков В. Н."/>
      <sheetName val="Корсунов В. В."/>
      <sheetName val="Аракелян Р. А."/>
      <sheetName val="Сидоркин В. Ю."/>
      <sheetName val="Прочее"/>
      <sheetName val="Зарплата"/>
      <sheetName val="Налог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1"/>
      <sheetName val="Общий лист"/>
      <sheetName val="Void"/>
      <sheetName val="Расходы2"/>
      <sheetName val="8"/>
      <sheetName val="Оперативный отчет"/>
      <sheetName val="Оперативный отчетдекабрь"/>
      <sheetName val="Оперативный отчетна 31.12"/>
      <sheetName val="Оперативный отчетза июнь "/>
      <sheetName val="Оперативный отчет (2)"/>
      <sheetName val="Fils"/>
      <sheetName val="Филиалы"/>
      <sheetName val="Источники"/>
      <sheetName val="Типы платежа"/>
      <sheetName val="Налоги  "/>
      <sheetName val="Налоги"/>
      <sheetName val="Оперативный отчет (3)"/>
      <sheetName val="Оперативный отчет за октябрь "/>
      <sheetName val="Оперативный отчет ноябрь точ"/>
      <sheetName val="Оперативный отчет ноябрь"/>
      <sheetName val="Оперативный отчет за май"/>
      <sheetName val="Оперативный отчетза май"/>
      <sheetName val="Отчет по бюджету 2003 года НОВЫ"/>
      <sheetName val="по филиалам"/>
      <sheetName val="Отчет за июль 2003г. "/>
      <sheetName val="Отчет за июль 2003г.  (с проч.)"/>
      <sheetName val="Оперативный отчет за Август "/>
      <sheetName val="к правлению 06.01.04"/>
      <sheetName val="Оперативный отчет (4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1"/>
      <sheetName val="Общий лист"/>
      <sheetName val="Void"/>
      <sheetName val="Расходы2"/>
      <sheetName val="8"/>
      <sheetName val="Оперативный отчет"/>
      <sheetName val="Оперативный отчетдекабрь"/>
      <sheetName val="Оперативный отчетна 31.12"/>
      <sheetName val="Оперативный отчетза июнь "/>
      <sheetName val="Оперативный отчет (2)"/>
      <sheetName val="Fils"/>
      <sheetName val="Филиалы"/>
      <sheetName val="Источники"/>
      <sheetName val="Типы платежа"/>
      <sheetName val="Налоги  "/>
      <sheetName val="Налоги"/>
      <sheetName val="Оперативный отчет (3)"/>
      <sheetName val="Оперативный отчет за октябрь "/>
      <sheetName val="Оперативный отчет ноябрь точ"/>
      <sheetName val="Оперативный отчет ноябрь"/>
      <sheetName val="Оперативный отчет за май"/>
      <sheetName val="Оперативный отчетза май"/>
      <sheetName val="Отчет по бюджету 2003 года НОВЫ"/>
      <sheetName val="по филиалам"/>
      <sheetName val="Отчет за июль 2003г. "/>
      <sheetName val="Отчет за июль 2003г.  (с проч.)"/>
      <sheetName val="Оперативный отчет за Август "/>
      <sheetName val="к правлению 06.01.04"/>
      <sheetName val="Оперативный отчет (4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rvice"/>
      <sheetName val="Обновление"/>
      <sheetName val="БДДС"/>
      <sheetName val="ЮУГРЭС"/>
      <sheetName val="ЧГРЭС"/>
      <sheetName val="ХГРЭС"/>
      <sheetName val="ПГРЭС"/>
      <sheetName val="ГОГРЭС"/>
      <sheetName val="КГРЭС"/>
      <sheetName val="Дирекция"/>
      <sheetName val="ЦУ"/>
      <sheetName val="Список"/>
      <sheetName val="Структур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ОГРЭС"/>
      <sheetName val="Расшифровки"/>
      <sheetName val="КГРЭС"/>
    </sheetNames>
    <sheetDataSet>
      <sheetData sheetId="1">
        <row r="55">
          <cell r="B55">
            <v>2229.5548</v>
          </cell>
        </row>
      </sheetData>
      <sheetData sheetId="2">
        <row r="225">
          <cell r="H225">
            <v>15.36</v>
          </cell>
        </row>
        <row r="339">
          <cell r="H339">
            <v>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showGridLines="0" tabSelected="1" view="pageLayout" zoomScale="90" zoomScaleNormal="90" zoomScaleSheetLayoutView="100" zoomScalePageLayoutView="90" workbookViewId="0" topLeftCell="A153">
      <selection activeCell="I52" sqref="I52"/>
    </sheetView>
  </sheetViews>
  <sheetFormatPr defaultColWidth="9.00390625" defaultRowHeight="12.75" outlineLevelRow="2"/>
  <cols>
    <col min="1" max="1" width="7.375" style="13" customWidth="1"/>
    <col min="2" max="2" width="10.25390625" style="13" customWidth="1"/>
    <col min="3" max="3" width="14.875" style="13" customWidth="1"/>
    <col min="4" max="4" width="32.125" style="19" customWidth="1"/>
    <col min="5" max="5" width="13.25390625" style="13" customWidth="1"/>
    <col min="6" max="6" width="13.625" style="13" customWidth="1"/>
    <col min="7" max="7" width="12.125" style="13" customWidth="1"/>
    <col min="8" max="8" width="18.625" style="13" customWidth="1"/>
    <col min="9" max="9" width="8.875" style="13" customWidth="1"/>
    <col min="10" max="10" width="9.00390625" style="13" customWidth="1"/>
    <col min="11" max="13" width="12.75390625" style="13" customWidth="1"/>
    <col min="14" max="14" width="9.75390625" style="13" customWidth="1"/>
    <col min="15" max="15" width="13.875" style="13" customWidth="1"/>
    <col min="16" max="16384" width="9.125" style="13" customWidth="1"/>
  </cols>
  <sheetData>
    <row r="1" spans="1:15" ht="12.75">
      <c r="A1" s="44"/>
      <c r="B1" s="44"/>
      <c r="C1" s="45"/>
      <c r="D1" s="45"/>
      <c r="E1" s="46"/>
      <c r="F1" s="47"/>
      <c r="G1" s="45"/>
      <c r="H1" s="46"/>
      <c r="I1" s="46"/>
      <c r="J1" s="46"/>
      <c r="K1" s="46"/>
      <c r="L1" s="46"/>
      <c r="M1" s="46"/>
      <c r="N1" s="47" t="s">
        <v>340</v>
      </c>
      <c r="O1" s="48"/>
    </row>
    <row r="2" spans="1:15" ht="12.75">
      <c r="A2" s="44"/>
      <c r="B2" s="44"/>
      <c r="C2" s="45"/>
      <c r="D2" s="45"/>
      <c r="E2" s="46"/>
      <c r="F2" s="47"/>
      <c r="G2" s="45"/>
      <c r="H2" s="46"/>
      <c r="I2" s="46"/>
      <c r="J2" s="46"/>
      <c r="K2" s="46"/>
      <c r="L2" s="46"/>
      <c r="M2" s="46"/>
      <c r="N2" s="47" t="s">
        <v>341</v>
      </c>
      <c r="O2" s="48"/>
    </row>
    <row r="3" spans="1:15" ht="12.75">
      <c r="A3" s="44"/>
      <c r="B3" s="44"/>
      <c r="C3" s="45"/>
      <c r="D3" s="45"/>
      <c r="E3" s="46"/>
      <c r="F3" s="47"/>
      <c r="G3" s="45"/>
      <c r="H3" s="46"/>
      <c r="I3" s="46"/>
      <c r="J3" s="46"/>
      <c r="K3" s="46"/>
      <c r="L3" s="46"/>
      <c r="M3" s="46"/>
      <c r="N3" s="47" t="s">
        <v>26</v>
      </c>
      <c r="O3" s="48"/>
    </row>
    <row r="4" spans="1:15" ht="12.75">
      <c r="A4" s="44"/>
      <c r="B4" s="44"/>
      <c r="C4" s="45"/>
      <c r="D4" s="45"/>
      <c r="E4" s="46"/>
      <c r="F4" s="47"/>
      <c r="G4" s="45"/>
      <c r="H4" s="46"/>
      <c r="I4" s="46"/>
      <c r="J4" s="46"/>
      <c r="K4" s="46"/>
      <c r="L4" s="46"/>
      <c r="M4" s="46"/>
      <c r="N4" s="47"/>
      <c r="O4" s="48"/>
    </row>
    <row r="5" spans="1:15" ht="12.75">
      <c r="A5" s="44"/>
      <c r="B5" s="44"/>
      <c r="C5" s="45"/>
      <c r="D5" s="45"/>
      <c r="E5" s="46"/>
      <c r="F5" s="47"/>
      <c r="G5" s="45"/>
      <c r="H5" s="46"/>
      <c r="I5" s="46"/>
      <c r="J5" s="46"/>
      <c r="K5" s="46"/>
      <c r="L5" s="46"/>
      <c r="M5" s="46"/>
      <c r="N5" s="47" t="s">
        <v>342</v>
      </c>
      <c r="O5" s="48"/>
    </row>
    <row r="6" spans="1:15" ht="12.75">
      <c r="A6" s="44"/>
      <c r="B6" s="44"/>
      <c r="C6" s="45"/>
      <c r="D6" s="45"/>
      <c r="E6" s="46"/>
      <c r="F6" s="47"/>
      <c r="G6" s="45"/>
      <c r="H6" s="46"/>
      <c r="I6" s="46"/>
      <c r="J6" s="46"/>
      <c r="K6" s="46"/>
      <c r="L6" s="46"/>
      <c r="M6" s="46"/>
      <c r="N6" s="47"/>
      <c r="O6" s="48"/>
    </row>
    <row r="7" spans="1:15" ht="12.75">
      <c r="A7" s="44"/>
      <c r="B7" s="44"/>
      <c r="C7" s="45"/>
      <c r="D7" s="45"/>
      <c r="E7" s="46"/>
      <c r="F7" s="47"/>
      <c r="G7" s="45"/>
      <c r="H7" s="46"/>
      <c r="I7" s="46"/>
      <c r="J7" s="46"/>
      <c r="K7" s="46"/>
      <c r="L7" s="46"/>
      <c r="M7" s="46"/>
      <c r="N7" s="47"/>
      <c r="O7" s="48"/>
    </row>
    <row r="8" spans="1:15" ht="12.75">
      <c r="A8" s="44"/>
      <c r="B8" s="44"/>
      <c r="C8" s="45"/>
      <c r="D8" s="45"/>
      <c r="E8" s="46"/>
      <c r="F8" s="45"/>
      <c r="G8" s="45"/>
      <c r="H8" s="49"/>
      <c r="I8" s="50"/>
      <c r="J8" s="46"/>
      <c r="K8" s="46"/>
      <c r="L8" s="46"/>
      <c r="M8" s="46"/>
      <c r="N8" s="47"/>
      <c r="O8" s="48"/>
    </row>
    <row r="9" spans="1:15" ht="59.25" customHeight="1">
      <c r="A9" s="117" t="s">
        <v>242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30.75" customHeight="1" hidden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3" ht="11.25" hidden="1">
      <c r="A11" s="10"/>
      <c r="B11" s="10"/>
      <c r="C11" s="11"/>
      <c r="D11" s="11"/>
      <c r="E11" s="12" t="s">
        <v>337</v>
      </c>
      <c r="F11" s="11"/>
      <c r="G11" s="11"/>
      <c r="H11" s="11"/>
      <c r="I11" s="11"/>
      <c r="J11" s="11"/>
      <c r="K11" s="12" t="s">
        <v>42</v>
      </c>
      <c r="L11" s="12"/>
      <c r="M11" s="12"/>
    </row>
    <row r="12" spans="1:13" ht="11.25" hidden="1">
      <c r="A12" s="10"/>
      <c r="B12" s="10"/>
      <c r="C12" s="11"/>
      <c r="D12" s="11"/>
      <c r="E12" s="12"/>
      <c r="F12" s="11"/>
      <c r="G12" s="11"/>
      <c r="H12" s="11"/>
      <c r="I12" s="11"/>
      <c r="J12" s="11"/>
      <c r="K12" s="12"/>
      <c r="L12" s="12"/>
      <c r="M12" s="12"/>
    </row>
    <row r="13" spans="1:13" ht="11.25" hidden="1">
      <c r="A13" s="10"/>
      <c r="B13" s="10"/>
      <c r="C13" s="11"/>
      <c r="D13" s="11"/>
      <c r="E13" s="12" t="s">
        <v>90</v>
      </c>
      <c r="F13" s="11"/>
      <c r="G13" s="11"/>
      <c r="H13" s="11"/>
      <c r="I13" s="11"/>
      <c r="J13" s="11"/>
      <c r="K13" s="12" t="s">
        <v>43</v>
      </c>
      <c r="L13" s="12"/>
      <c r="M13" s="12"/>
    </row>
    <row r="14" spans="1:13" ht="11.25" hidden="1">
      <c r="A14" s="10"/>
      <c r="B14" s="10"/>
      <c r="C14" s="11"/>
      <c r="D14" s="11"/>
      <c r="E14" s="12"/>
      <c r="F14" s="11"/>
      <c r="G14" s="11"/>
      <c r="H14" s="11"/>
      <c r="I14" s="11"/>
      <c r="J14" s="11"/>
      <c r="K14" s="12"/>
      <c r="L14" s="12"/>
      <c r="M14" s="12"/>
    </row>
    <row r="15" spans="1:13" ht="11.25" hidden="1">
      <c r="A15" s="10"/>
      <c r="B15" s="10"/>
      <c r="C15" s="11"/>
      <c r="D15" s="11"/>
      <c r="E15" s="12" t="s">
        <v>91</v>
      </c>
      <c r="F15" s="11"/>
      <c r="G15" s="11"/>
      <c r="H15" s="11"/>
      <c r="I15" s="11"/>
      <c r="J15" s="11"/>
      <c r="K15" s="12" t="s">
        <v>109</v>
      </c>
      <c r="L15" s="12"/>
      <c r="M15" s="12"/>
    </row>
    <row r="16" spans="1:13" ht="11.25" hidden="1">
      <c r="A16" s="10"/>
      <c r="B16" s="10"/>
      <c r="C16" s="11"/>
      <c r="D16" s="11"/>
      <c r="E16" s="11"/>
      <c r="F16" s="11"/>
      <c r="G16" s="14"/>
      <c r="H16" s="15"/>
      <c r="I16" s="11"/>
      <c r="J16" s="11"/>
      <c r="K16" s="12"/>
      <c r="L16" s="12"/>
      <c r="M16" s="12"/>
    </row>
    <row r="17" spans="1:15" ht="11.25" hidden="1">
      <c r="A17" s="118" t="s">
        <v>108</v>
      </c>
      <c r="B17" s="118"/>
      <c r="C17" s="118"/>
      <c r="D17" s="118"/>
      <c r="E17" s="118"/>
      <c r="F17" s="118"/>
      <c r="G17" s="118"/>
      <c r="H17" s="118"/>
      <c r="I17" s="11"/>
      <c r="J17" s="11"/>
      <c r="K17" s="11"/>
      <c r="L17" s="11"/>
      <c r="M17" s="11"/>
      <c r="N17" s="11"/>
      <c r="O17" s="11"/>
    </row>
    <row r="18" spans="1:15" ht="11.25" hidden="1">
      <c r="A18" s="11"/>
      <c r="B18" s="11"/>
      <c r="C18" s="11"/>
      <c r="D18" s="11"/>
      <c r="E18" s="11"/>
      <c r="F18" s="11"/>
      <c r="G18" s="11"/>
      <c r="H18" s="16"/>
      <c r="I18" s="11"/>
      <c r="J18" s="11"/>
      <c r="K18" s="11"/>
      <c r="L18" s="11"/>
      <c r="M18" s="11"/>
      <c r="N18" s="11"/>
      <c r="O18" s="11"/>
    </row>
    <row r="19" spans="1:16" ht="22.5">
      <c r="A19" s="27" t="s">
        <v>6</v>
      </c>
      <c r="B19" s="28" t="s">
        <v>0</v>
      </c>
      <c r="C19" s="28" t="s">
        <v>1</v>
      </c>
      <c r="D19" s="28" t="s">
        <v>10</v>
      </c>
      <c r="E19" s="28" t="s">
        <v>8</v>
      </c>
      <c r="F19" s="28" t="s">
        <v>7</v>
      </c>
      <c r="G19" s="28" t="s">
        <v>2</v>
      </c>
      <c r="H19" s="29" t="s">
        <v>11</v>
      </c>
      <c r="I19" s="28" t="s">
        <v>9</v>
      </c>
      <c r="J19" s="28" t="s">
        <v>3</v>
      </c>
      <c r="K19" s="28" t="s">
        <v>4</v>
      </c>
      <c r="L19" s="28" t="s">
        <v>207</v>
      </c>
      <c r="M19" s="28" t="s">
        <v>208</v>
      </c>
      <c r="N19" s="28" t="s">
        <v>5</v>
      </c>
      <c r="O19" s="30" t="s">
        <v>44</v>
      </c>
      <c r="P19" s="17"/>
    </row>
    <row r="20" spans="1:16" ht="57" customHeight="1">
      <c r="A20" s="21">
        <v>1</v>
      </c>
      <c r="B20" s="21" t="s">
        <v>22</v>
      </c>
      <c r="C20" s="60" t="s">
        <v>142</v>
      </c>
      <c r="D20" s="21" t="s">
        <v>16</v>
      </c>
      <c r="E20" s="61" t="s">
        <v>96</v>
      </c>
      <c r="F20" s="21" t="s">
        <v>19</v>
      </c>
      <c r="G20" s="21" t="s">
        <v>21</v>
      </c>
      <c r="H20" s="105">
        <v>1463.47</v>
      </c>
      <c r="I20" s="61" t="s">
        <v>139</v>
      </c>
      <c r="J20" s="61" t="s">
        <v>140</v>
      </c>
      <c r="K20" s="21" t="s">
        <v>22</v>
      </c>
      <c r="L20" s="21" t="s">
        <v>255</v>
      </c>
      <c r="M20" s="21">
        <v>5050000</v>
      </c>
      <c r="N20" s="62" t="s">
        <v>151</v>
      </c>
      <c r="O20" s="21" t="s">
        <v>129</v>
      </c>
      <c r="P20" s="17"/>
    </row>
    <row r="21" spans="1:16" ht="51" customHeight="1">
      <c r="A21" s="21">
        <v>2</v>
      </c>
      <c r="B21" s="21" t="s">
        <v>22</v>
      </c>
      <c r="C21" s="60" t="s">
        <v>142</v>
      </c>
      <c r="D21" s="21" t="s">
        <v>16</v>
      </c>
      <c r="E21" s="61" t="s">
        <v>96</v>
      </c>
      <c r="F21" s="21" t="s">
        <v>345</v>
      </c>
      <c r="G21" s="21" t="s">
        <v>21</v>
      </c>
      <c r="H21" s="102">
        <v>30</v>
      </c>
      <c r="I21" s="61" t="s">
        <v>139</v>
      </c>
      <c r="J21" s="61" t="s">
        <v>140</v>
      </c>
      <c r="K21" s="21" t="s">
        <v>22</v>
      </c>
      <c r="L21" s="21" t="s">
        <v>255</v>
      </c>
      <c r="M21" s="21">
        <v>5050000</v>
      </c>
      <c r="N21" s="62" t="s">
        <v>151</v>
      </c>
      <c r="O21" s="21" t="s">
        <v>78</v>
      </c>
      <c r="P21" s="17"/>
    </row>
    <row r="22" spans="1:16" ht="51.75" customHeight="1">
      <c r="A22" s="21">
        <v>3</v>
      </c>
      <c r="B22" s="21" t="s">
        <v>22</v>
      </c>
      <c r="C22" s="60" t="s">
        <v>142</v>
      </c>
      <c r="D22" s="21" t="s">
        <v>88</v>
      </c>
      <c r="E22" s="61" t="s">
        <v>96</v>
      </c>
      <c r="F22" s="21" t="s">
        <v>345</v>
      </c>
      <c r="G22" s="21" t="s">
        <v>21</v>
      </c>
      <c r="H22" s="102">
        <v>99.04</v>
      </c>
      <c r="I22" s="61" t="s">
        <v>139</v>
      </c>
      <c r="J22" s="61" t="s">
        <v>140</v>
      </c>
      <c r="K22" s="21" t="s">
        <v>22</v>
      </c>
      <c r="L22" s="21" t="s">
        <v>255</v>
      </c>
      <c r="M22" s="21">
        <v>5050000</v>
      </c>
      <c r="N22" s="62" t="s">
        <v>151</v>
      </c>
      <c r="O22" s="24"/>
      <c r="P22" s="17"/>
    </row>
    <row r="23" spans="1:16" ht="45" customHeight="1">
      <c r="A23" s="21">
        <v>4</v>
      </c>
      <c r="B23" s="21" t="s">
        <v>22</v>
      </c>
      <c r="C23" s="60" t="s">
        <v>142</v>
      </c>
      <c r="D23" s="21" t="s">
        <v>15</v>
      </c>
      <c r="E23" s="61" t="s">
        <v>96</v>
      </c>
      <c r="F23" s="21" t="s">
        <v>19</v>
      </c>
      <c r="G23" s="21" t="s">
        <v>21</v>
      </c>
      <c r="H23" s="103">
        <v>123647.06</v>
      </c>
      <c r="I23" s="61" t="s">
        <v>139</v>
      </c>
      <c r="J23" s="61" t="s">
        <v>140</v>
      </c>
      <c r="K23" s="21" t="s">
        <v>22</v>
      </c>
      <c r="L23" s="21" t="s">
        <v>256</v>
      </c>
      <c r="M23" s="21">
        <v>4030101</v>
      </c>
      <c r="N23" s="63" t="s">
        <v>147</v>
      </c>
      <c r="O23" s="21" t="s">
        <v>338</v>
      </c>
      <c r="P23" s="17"/>
    </row>
    <row r="24" spans="1:16" ht="45" customHeight="1">
      <c r="A24" s="21">
        <v>5</v>
      </c>
      <c r="B24" s="21" t="s">
        <v>22</v>
      </c>
      <c r="C24" s="60" t="s">
        <v>142</v>
      </c>
      <c r="D24" s="21" t="s">
        <v>17</v>
      </c>
      <c r="E24" s="61" t="s">
        <v>96</v>
      </c>
      <c r="F24" s="21" t="s">
        <v>57</v>
      </c>
      <c r="G24" s="21" t="s">
        <v>47</v>
      </c>
      <c r="H24" s="102">
        <v>10243.62</v>
      </c>
      <c r="I24" s="61" t="s">
        <v>139</v>
      </c>
      <c r="J24" s="61" t="s">
        <v>140</v>
      </c>
      <c r="K24" s="21" t="s">
        <v>22</v>
      </c>
      <c r="L24" s="21" t="s">
        <v>257</v>
      </c>
      <c r="M24" s="21">
        <v>511000</v>
      </c>
      <c r="N24" s="21" t="s">
        <v>152</v>
      </c>
      <c r="O24" s="21" t="s">
        <v>89</v>
      </c>
      <c r="P24" s="17"/>
    </row>
    <row r="25" spans="1:16" ht="45" hidden="1" outlineLevel="1">
      <c r="A25" s="21">
        <v>6</v>
      </c>
      <c r="B25" s="21"/>
      <c r="C25" s="60" t="s">
        <v>142</v>
      </c>
      <c r="D25" s="21" t="s">
        <v>103</v>
      </c>
      <c r="E25" s="61" t="s">
        <v>96</v>
      </c>
      <c r="F25" s="21"/>
      <c r="G25" s="21"/>
      <c r="H25" s="102"/>
      <c r="I25" s="61" t="s">
        <v>139</v>
      </c>
      <c r="J25" s="61" t="s">
        <v>140</v>
      </c>
      <c r="K25" s="21"/>
      <c r="L25" s="21"/>
      <c r="M25" s="21"/>
      <c r="N25" s="21"/>
      <c r="O25" s="21"/>
      <c r="P25" s="17"/>
    </row>
    <row r="26" spans="1:16" ht="45" hidden="1" outlineLevel="1">
      <c r="A26" s="21">
        <v>7</v>
      </c>
      <c r="B26" s="21"/>
      <c r="C26" s="60" t="s">
        <v>142</v>
      </c>
      <c r="D26" s="21" t="s">
        <v>79</v>
      </c>
      <c r="E26" s="61" t="s">
        <v>96</v>
      </c>
      <c r="F26" s="21"/>
      <c r="G26" s="21"/>
      <c r="H26" s="106"/>
      <c r="I26" s="61" t="s">
        <v>139</v>
      </c>
      <c r="J26" s="61" t="s">
        <v>140</v>
      </c>
      <c r="K26" s="21"/>
      <c r="L26" s="21"/>
      <c r="M26" s="21"/>
      <c r="N26" s="21"/>
      <c r="O26" s="21"/>
      <c r="P26" s="17"/>
    </row>
    <row r="27" spans="1:16" ht="51" customHeight="1" collapsed="1">
      <c r="A27" s="21">
        <v>6</v>
      </c>
      <c r="B27" s="21" t="s">
        <v>22</v>
      </c>
      <c r="C27" s="60" t="s">
        <v>142</v>
      </c>
      <c r="D27" s="21" t="s">
        <v>14</v>
      </c>
      <c r="E27" s="61" t="s">
        <v>96</v>
      </c>
      <c r="F27" s="21" t="s">
        <v>20</v>
      </c>
      <c r="G27" s="21" t="s">
        <v>21</v>
      </c>
      <c r="H27" s="103">
        <v>567.712</v>
      </c>
      <c r="I27" s="61" t="s">
        <v>139</v>
      </c>
      <c r="J27" s="61" t="s">
        <v>140</v>
      </c>
      <c r="K27" s="21" t="s">
        <v>22</v>
      </c>
      <c r="L27" s="21" t="s">
        <v>209</v>
      </c>
      <c r="M27" s="21">
        <v>9460000</v>
      </c>
      <c r="N27" s="63" t="s">
        <v>152</v>
      </c>
      <c r="O27" s="21" t="s">
        <v>45</v>
      </c>
      <c r="P27" s="17"/>
    </row>
    <row r="28" spans="1:16" ht="45">
      <c r="A28" s="21">
        <v>7</v>
      </c>
      <c r="B28" s="21" t="s">
        <v>22</v>
      </c>
      <c r="C28" s="60" t="s">
        <v>142</v>
      </c>
      <c r="D28" s="21" t="s">
        <v>71</v>
      </c>
      <c r="E28" s="61" t="s">
        <v>96</v>
      </c>
      <c r="F28" s="21" t="s">
        <v>345</v>
      </c>
      <c r="G28" s="21" t="s">
        <v>21</v>
      </c>
      <c r="H28" s="103">
        <v>19.026</v>
      </c>
      <c r="I28" s="61" t="s">
        <v>139</v>
      </c>
      <c r="J28" s="61" t="s">
        <v>140</v>
      </c>
      <c r="K28" s="21" t="s">
        <v>22</v>
      </c>
      <c r="L28" s="21" t="s">
        <v>209</v>
      </c>
      <c r="M28" s="21">
        <v>2915261</v>
      </c>
      <c r="N28" s="63" t="s">
        <v>152</v>
      </c>
      <c r="O28" s="21"/>
      <c r="P28" s="17"/>
    </row>
    <row r="29" spans="1:16" ht="45">
      <c r="A29" s="21">
        <v>8</v>
      </c>
      <c r="B29" s="21" t="s">
        <v>22</v>
      </c>
      <c r="C29" s="60" t="s">
        <v>142</v>
      </c>
      <c r="D29" s="21" t="s">
        <v>68</v>
      </c>
      <c r="E29" s="61" t="s">
        <v>96</v>
      </c>
      <c r="F29" s="21" t="s">
        <v>19</v>
      </c>
      <c r="G29" s="21" t="s">
        <v>21</v>
      </c>
      <c r="H29" s="103">
        <f>H30+H31</f>
        <v>311.03999999999996</v>
      </c>
      <c r="I29" s="61" t="s">
        <v>139</v>
      </c>
      <c r="J29" s="61" t="s">
        <v>140</v>
      </c>
      <c r="K29" s="21" t="s">
        <v>22</v>
      </c>
      <c r="L29" s="66" t="s">
        <v>258</v>
      </c>
      <c r="M29" s="21" t="s">
        <v>223</v>
      </c>
      <c r="N29" s="21" t="s">
        <v>153</v>
      </c>
      <c r="O29" s="21" t="s">
        <v>339</v>
      </c>
      <c r="P29" s="17"/>
    </row>
    <row r="30" spans="1:16" ht="45" hidden="1" outlineLevel="1">
      <c r="A30" s="21">
        <v>11</v>
      </c>
      <c r="B30" s="21" t="s">
        <v>22</v>
      </c>
      <c r="C30" s="60" t="s">
        <v>142</v>
      </c>
      <c r="D30" s="21" t="s">
        <v>82</v>
      </c>
      <c r="E30" s="61" t="s">
        <v>96</v>
      </c>
      <c r="F30" s="21" t="s">
        <v>19</v>
      </c>
      <c r="G30" s="21" t="s">
        <v>21</v>
      </c>
      <c r="H30" s="103">
        <v>193.2</v>
      </c>
      <c r="I30" s="61" t="s">
        <v>139</v>
      </c>
      <c r="J30" s="61" t="s">
        <v>140</v>
      </c>
      <c r="K30" s="21" t="s">
        <v>22</v>
      </c>
      <c r="L30" s="94"/>
      <c r="M30" s="94"/>
      <c r="N30" s="94"/>
      <c r="O30" s="96"/>
      <c r="P30" s="17"/>
    </row>
    <row r="31" spans="1:16" ht="45" hidden="1" outlineLevel="1">
      <c r="A31" s="21">
        <v>12</v>
      </c>
      <c r="B31" s="21" t="s">
        <v>22</v>
      </c>
      <c r="C31" s="60" t="s">
        <v>142</v>
      </c>
      <c r="D31" s="21" t="s">
        <v>83</v>
      </c>
      <c r="E31" s="61" t="s">
        <v>96</v>
      </c>
      <c r="F31" s="21" t="s">
        <v>19</v>
      </c>
      <c r="G31" s="21" t="s">
        <v>21</v>
      </c>
      <c r="H31" s="103">
        <v>117.84</v>
      </c>
      <c r="I31" s="61" t="s">
        <v>139</v>
      </c>
      <c r="J31" s="61" t="s">
        <v>140</v>
      </c>
      <c r="K31" s="21" t="s">
        <v>22</v>
      </c>
      <c r="L31" s="94"/>
      <c r="M31" s="94"/>
      <c r="N31" s="94"/>
      <c r="O31" s="97"/>
      <c r="P31" s="17"/>
    </row>
    <row r="32" spans="1:16" ht="45" hidden="1" outlineLevel="1">
      <c r="A32" s="21">
        <v>13</v>
      </c>
      <c r="B32" s="21" t="s">
        <v>22</v>
      </c>
      <c r="C32" s="60" t="s">
        <v>142</v>
      </c>
      <c r="D32" s="64" t="s">
        <v>12</v>
      </c>
      <c r="E32" s="61" t="s">
        <v>96</v>
      </c>
      <c r="F32" s="21" t="s">
        <v>19</v>
      </c>
      <c r="G32" s="21" t="s">
        <v>21</v>
      </c>
      <c r="H32" s="102">
        <v>282</v>
      </c>
      <c r="I32" s="61" t="s">
        <v>139</v>
      </c>
      <c r="J32" s="61" t="s">
        <v>140</v>
      </c>
      <c r="K32" s="21" t="s">
        <v>22</v>
      </c>
      <c r="L32" s="21" t="s">
        <v>210</v>
      </c>
      <c r="M32" s="21">
        <v>6420000</v>
      </c>
      <c r="N32" s="21" t="s">
        <v>154</v>
      </c>
      <c r="O32" s="60"/>
      <c r="P32" s="17"/>
    </row>
    <row r="33" spans="1:16" ht="45" outlineLevel="1">
      <c r="A33" s="21">
        <v>9</v>
      </c>
      <c r="B33" s="21" t="s">
        <v>22</v>
      </c>
      <c r="C33" s="60" t="s">
        <v>142</v>
      </c>
      <c r="D33" s="108" t="s">
        <v>12</v>
      </c>
      <c r="E33" s="61" t="s">
        <v>96</v>
      </c>
      <c r="F33" s="21" t="s">
        <v>19</v>
      </c>
      <c r="G33" s="21" t="s">
        <v>21</v>
      </c>
      <c r="H33" s="102">
        <v>282</v>
      </c>
      <c r="I33" s="61" t="s">
        <v>139</v>
      </c>
      <c r="J33" s="61" t="s">
        <v>140</v>
      </c>
      <c r="K33" s="21" t="s">
        <v>22</v>
      </c>
      <c r="L33" s="21" t="s">
        <v>211</v>
      </c>
      <c r="M33" s="21">
        <v>6420020</v>
      </c>
      <c r="N33" s="21" t="s">
        <v>155</v>
      </c>
      <c r="O33" s="60"/>
      <c r="P33" s="17"/>
    </row>
    <row r="34" spans="1:16" ht="45" customHeight="1">
      <c r="A34" s="21">
        <v>10</v>
      </c>
      <c r="B34" s="21" t="s">
        <v>22</v>
      </c>
      <c r="C34" s="60" t="s">
        <v>142</v>
      </c>
      <c r="D34" s="21" t="s">
        <v>63</v>
      </c>
      <c r="E34" s="61" t="s">
        <v>96</v>
      </c>
      <c r="F34" s="21" t="s">
        <v>345</v>
      </c>
      <c r="G34" s="21" t="s">
        <v>47</v>
      </c>
      <c r="H34" s="102">
        <v>162</v>
      </c>
      <c r="I34" s="61" t="s">
        <v>139</v>
      </c>
      <c r="J34" s="61" t="s">
        <v>140</v>
      </c>
      <c r="K34" s="21" t="s">
        <v>22</v>
      </c>
      <c r="L34" s="21" t="s">
        <v>211</v>
      </c>
      <c r="M34" s="21">
        <v>6420020</v>
      </c>
      <c r="N34" s="21" t="s">
        <v>155</v>
      </c>
      <c r="O34" s="21"/>
      <c r="P34" s="18"/>
    </row>
    <row r="35" spans="1:16" ht="45" outlineLevel="1">
      <c r="A35" s="21">
        <v>11</v>
      </c>
      <c r="B35" s="21" t="s">
        <v>22</v>
      </c>
      <c r="C35" s="60" t="s">
        <v>142</v>
      </c>
      <c r="D35" s="65" t="s">
        <v>13</v>
      </c>
      <c r="E35" s="61" t="s">
        <v>96</v>
      </c>
      <c r="F35" s="21" t="s">
        <v>20</v>
      </c>
      <c r="G35" s="21" t="s">
        <v>47</v>
      </c>
      <c r="H35" s="102">
        <v>143.4</v>
      </c>
      <c r="I35" s="61" t="s">
        <v>139</v>
      </c>
      <c r="J35" s="61" t="s">
        <v>140</v>
      </c>
      <c r="K35" s="21" t="s">
        <v>22</v>
      </c>
      <c r="L35" s="21" t="s">
        <v>211</v>
      </c>
      <c r="M35" s="21">
        <v>6420090</v>
      </c>
      <c r="N35" s="21" t="s">
        <v>156</v>
      </c>
      <c r="O35" s="21"/>
      <c r="P35" s="18"/>
    </row>
    <row r="36" spans="1:16" ht="45" outlineLevel="1">
      <c r="A36" s="21">
        <v>12</v>
      </c>
      <c r="B36" s="21" t="s">
        <v>22</v>
      </c>
      <c r="C36" s="60" t="s">
        <v>142</v>
      </c>
      <c r="D36" s="21" t="s">
        <v>64</v>
      </c>
      <c r="E36" s="61" t="s">
        <v>96</v>
      </c>
      <c r="F36" s="21" t="s">
        <v>345</v>
      </c>
      <c r="G36" s="21" t="s">
        <v>47</v>
      </c>
      <c r="H36" s="102">
        <v>60</v>
      </c>
      <c r="I36" s="61" t="s">
        <v>139</v>
      </c>
      <c r="J36" s="61" t="s">
        <v>140</v>
      </c>
      <c r="K36" s="21" t="s">
        <v>22</v>
      </c>
      <c r="L36" s="21" t="s">
        <v>211</v>
      </c>
      <c r="M36" s="21">
        <v>6420030</v>
      </c>
      <c r="N36" s="21" t="s">
        <v>155</v>
      </c>
      <c r="O36" s="21"/>
      <c r="P36" s="18"/>
    </row>
    <row r="37" spans="1:16" ht="50.25" customHeight="1">
      <c r="A37" s="21">
        <v>13</v>
      </c>
      <c r="B37" s="21" t="s">
        <v>22</v>
      </c>
      <c r="C37" s="60" t="s">
        <v>142</v>
      </c>
      <c r="D37" s="21" t="s">
        <v>92</v>
      </c>
      <c r="E37" s="61" t="s">
        <v>96</v>
      </c>
      <c r="F37" s="21" t="s">
        <v>25</v>
      </c>
      <c r="G37" s="21" t="s">
        <v>47</v>
      </c>
      <c r="H37" s="102">
        <v>762.48</v>
      </c>
      <c r="I37" s="61" t="s">
        <v>139</v>
      </c>
      <c r="J37" s="61" t="s">
        <v>140</v>
      </c>
      <c r="K37" s="21" t="s">
        <v>22</v>
      </c>
      <c r="L37" s="21" t="s">
        <v>259</v>
      </c>
      <c r="M37" s="21">
        <v>2411235</v>
      </c>
      <c r="N37" s="62" t="s">
        <v>157</v>
      </c>
      <c r="O37" s="21"/>
      <c r="P37" s="18"/>
    </row>
    <row r="38" spans="1:16" ht="45" outlineLevel="1">
      <c r="A38" s="21">
        <v>14</v>
      </c>
      <c r="B38" s="21" t="s">
        <v>22</v>
      </c>
      <c r="C38" s="60" t="s">
        <v>142</v>
      </c>
      <c r="D38" s="21" t="s">
        <v>97</v>
      </c>
      <c r="E38" s="61" t="s">
        <v>96</v>
      </c>
      <c r="F38" s="21" t="s">
        <v>18</v>
      </c>
      <c r="G38" s="21" t="s">
        <v>47</v>
      </c>
      <c r="H38" s="102">
        <v>805.26</v>
      </c>
      <c r="I38" s="61" t="s">
        <v>139</v>
      </c>
      <c r="J38" s="61" t="s">
        <v>140</v>
      </c>
      <c r="K38" s="21" t="s">
        <v>22</v>
      </c>
      <c r="L38" s="21" t="s">
        <v>260</v>
      </c>
      <c r="M38" s="21">
        <v>1816000</v>
      </c>
      <c r="N38" s="21" t="s">
        <v>158</v>
      </c>
      <c r="O38" s="21"/>
      <c r="P38" s="18"/>
    </row>
    <row r="39" spans="1:16" ht="45" outlineLevel="1">
      <c r="A39" s="21">
        <v>15</v>
      </c>
      <c r="B39" s="21" t="s">
        <v>22</v>
      </c>
      <c r="C39" s="60" t="s">
        <v>142</v>
      </c>
      <c r="D39" s="21" t="s">
        <v>324</v>
      </c>
      <c r="E39" s="61" t="s">
        <v>96</v>
      </c>
      <c r="F39" s="21" t="s">
        <v>19</v>
      </c>
      <c r="G39" s="21" t="s">
        <v>47</v>
      </c>
      <c r="H39" s="102">
        <v>1495.945</v>
      </c>
      <c r="I39" s="61" t="s">
        <v>139</v>
      </c>
      <c r="J39" s="61" t="s">
        <v>140</v>
      </c>
      <c r="K39" s="21" t="s">
        <v>22</v>
      </c>
      <c r="L39" s="21" t="s">
        <v>261</v>
      </c>
      <c r="M39" s="21">
        <v>7492060</v>
      </c>
      <c r="N39" s="62" t="s">
        <v>159</v>
      </c>
      <c r="O39" s="21"/>
      <c r="P39" s="18"/>
    </row>
    <row r="40" spans="1:16" ht="45">
      <c r="A40" s="21">
        <v>16</v>
      </c>
      <c r="B40" s="21" t="s">
        <v>22</v>
      </c>
      <c r="C40" s="60" t="s">
        <v>142</v>
      </c>
      <c r="D40" s="21" t="s">
        <v>133</v>
      </c>
      <c r="E40" s="61" t="s">
        <v>96</v>
      </c>
      <c r="F40" s="21" t="s">
        <v>18</v>
      </c>
      <c r="G40" s="21" t="s">
        <v>47</v>
      </c>
      <c r="H40" s="102">
        <v>170.94</v>
      </c>
      <c r="I40" s="61" t="s">
        <v>139</v>
      </c>
      <c r="J40" s="61" t="s">
        <v>140</v>
      </c>
      <c r="K40" s="21" t="s">
        <v>22</v>
      </c>
      <c r="L40" s="21" t="s">
        <v>262</v>
      </c>
      <c r="M40" s="21">
        <v>9460000</v>
      </c>
      <c r="N40" s="62" t="s">
        <v>159</v>
      </c>
      <c r="O40" s="21"/>
      <c r="P40" s="18"/>
    </row>
    <row r="41" spans="1:16" ht="38.25" customHeight="1" outlineLevel="1">
      <c r="A41" s="21">
        <v>17</v>
      </c>
      <c r="B41" s="21" t="s">
        <v>22</v>
      </c>
      <c r="C41" s="60" t="s">
        <v>142</v>
      </c>
      <c r="D41" s="21" t="s">
        <v>93</v>
      </c>
      <c r="E41" s="61" t="s">
        <v>96</v>
      </c>
      <c r="F41" s="21" t="s">
        <v>19</v>
      </c>
      <c r="G41" s="21" t="s">
        <v>47</v>
      </c>
      <c r="H41" s="102">
        <v>84.75</v>
      </c>
      <c r="I41" s="61" t="s">
        <v>139</v>
      </c>
      <c r="J41" s="61" t="s">
        <v>140</v>
      </c>
      <c r="K41" s="21" t="s">
        <v>22</v>
      </c>
      <c r="L41" s="21" t="s">
        <v>236</v>
      </c>
      <c r="M41" s="21">
        <v>9010010</v>
      </c>
      <c r="N41" s="21" t="s">
        <v>160</v>
      </c>
      <c r="O41" s="21"/>
      <c r="P41" s="18"/>
    </row>
    <row r="42" spans="1:16" ht="34.5" customHeight="1" outlineLevel="1">
      <c r="A42" s="21">
        <v>18</v>
      </c>
      <c r="B42" s="21" t="s">
        <v>22</v>
      </c>
      <c r="C42" s="60" t="s">
        <v>142</v>
      </c>
      <c r="D42" s="21" t="s">
        <v>343</v>
      </c>
      <c r="E42" s="61" t="s">
        <v>110</v>
      </c>
      <c r="F42" s="21" t="s">
        <v>19</v>
      </c>
      <c r="G42" s="21" t="s">
        <v>21</v>
      </c>
      <c r="H42" s="103">
        <v>1862.48</v>
      </c>
      <c r="I42" s="61" t="s">
        <v>96</v>
      </c>
      <c r="J42" s="61" t="s">
        <v>141</v>
      </c>
      <c r="K42" s="21" t="s">
        <v>22</v>
      </c>
      <c r="L42" s="21" t="s">
        <v>237</v>
      </c>
      <c r="M42" s="21">
        <v>7010020</v>
      </c>
      <c r="N42" s="63" t="s">
        <v>161</v>
      </c>
      <c r="O42" s="67"/>
      <c r="P42" s="18"/>
    </row>
    <row r="43" spans="1:16" ht="45" customHeight="1">
      <c r="A43" s="21">
        <v>19</v>
      </c>
      <c r="B43" s="21" t="s">
        <v>22</v>
      </c>
      <c r="C43" s="60" t="s">
        <v>142</v>
      </c>
      <c r="D43" s="21" t="s">
        <v>193</v>
      </c>
      <c r="E43" s="61" t="s">
        <v>111</v>
      </c>
      <c r="F43" s="21" t="s">
        <v>19</v>
      </c>
      <c r="G43" s="21" t="s">
        <v>21</v>
      </c>
      <c r="H43" s="103">
        <f>3100/12*9</f>
        <v>2325</v>
      </c>
      <c r="I43" s="61" t="s">
        <v>110</v>
      </c>
      <c r="J43" s="61" t="s">
        <v>184</v>
      </c>
      <c r="K43" s="21" t="s">
        <v>22</v>
      </c>
      <c r="L43" s="21" t="s">
        <v>237</v>
      </c>
      <c r="M43" s="21">
        <v>7010020</v>
      </c>
      <c r="N43" s="63" t="s">
        <v>161</v>
      </c>
      <c r="O43" s="67"/>
      <c r="P43" s="18"/>
    </row>
    <row r="44" spans="1:16" ht="45" customHeight="1">
      <c r="A44" s="21">
        <v>20</v>
      </c>
      <c r="B44" s="21" t="s">
        <v>22</v>
      </c>
      <c r="C44" s="60" t="s">
        <v>142</v>
      </c>
      <c r="D44" s="21" t="s">
        <v>335</v>
      </c>
      <c r="E44" s="61" t="s">
        <v>96</v>
      </c>
      <c r="F44" s="21" t="s">
        <v>19</v>
      </c>
      <c r="G44" s="21" t="s">
        <v>47</v>
      </c>
      <c r="H44" s="103">
        <v>294.48</v>
      </c>
      <c r="I44" s="61" t="s">
        <v>139</v>
      </c>
      <c r="J44" s="61" t="s">
        <v>140</v>
      </c>
      <c r="K44" s="21" t="s">
        <v>22</v>
      </c>
      <c r="L44" s="21" t="s">
        <v>237</v>
      </c>
      <c r="M44" s="21">
        <v>7010020</v>
      </c>
      <c r="N44" s="63" t="s">
        <v>161</v>
      </c>
      <c r="O44" s="67"/>
      <c r="P44" s="18"/>
    </row>
    <row r="45" spans="1:16" ht="45" customHeight="1">
      <c r="A45" s="21">
        <v>21</v>
      </c>
      <c r="B45" s="21" t="s">
        <v>22</v>
      </c>
      <c r="C45" s="60" t="s">
        <v>142</v>
      </c>
      <c r="D45" s="21" t="s">
        <v>336</v>
      </c>
      <c r="E45" s="61" t="s">
        <v>96</v>
      </c>
      <c r="F45" s="21" t="s">
        <v>19</v>
      </c>
      <c r="G45" s="21" t="s">
        <v>47</v>
      </c>
      <c r="H45" s="103">
        <v>365.5</v>
      </c>
      <c r="I45" s="61" t="s">
        <v>139</v>
      </c>
      <c r="J45" s="61" t="s">
        <v>140</v>
      </c>
      <c r="K45" s="21" t="s">
        <v>22</v>
      </c>
      <c r="L45" s="21" t="s">
        <v>237</v>
      </c>
      <c r="M45" s="21">
        <v>7010020</v>
      </c>
      <c r="N45" s="63" t="s">
        <v>161</v>
      </c>
      <c r="O45" s="67"/>
      <c r="P45" s="18"/>
    </row>
    <row r="46" spans="1:16" ht="45">
      <c r="A46" s="21">
        <v>22</v>
      </c>
      <c r="B46" s="21" t="s">
        <v>22</v>
      </c>
      <c r="C46" s="60" t="s">
        <v>143</v>
      </c>
      <c r="D46" s="21" t="s">
        <v>144</v>
      </c>
      <c r="E46" s="61" t="s">
        <v>105</v>
      </c>
      <c r="F46" s="21" t="s">
        <v>57</v>
      </c>
      <c r="G46" s="21" t="s">
        <v>47</v>
      </c>
      <c r="H46" s="102">
        <v>1733.716</v>
      </c>
      <c r="I46" s="61" t="s">
        <v>106</v>
      </c>
      <c r="J46" s="61" t="s">
        <v>145</v>
      </c>
      <c r="K46" s="21" t="s">
        <v>22</v>
      </c>
      <c r="L46" s="21" t="s">
        <v>237</v>
      </c>
      <c r="M46" s="21">
        <v>7010020</v>
      </c>
      <c r="N46" s="63" t="s">
        <v>161</v>
      </c>
      <c r="O46" s="67"/>
      <c r="P46" s="18"/>
    </row>
    <row r="47" spans="1:16" ht="45">
      <c r="A47" s="21">
        <v>23</v>
      </c>
      <c r="B47" s="21" t="s">
        <v>22</v>
      </c>
      <c r="C47" s="60" t="s">
        <v>142</v>
      </c>
      <c r="D47" s="21" t="s">
        <v>344</v>
      </c>
      <c r="E47" s="61" t="s">
        <v>110</v>
      </c>
      <c r="F47" s="21" t="s">
        <v>57</v>
      </c>
      <c r="G47" s="21" t="s">
        <v>47</v>
      </c>
      <c r="H47" s="102">
        <f>11186.4/12*11</f>
        <v>10254.199999999999</v>
      </c>
      <c r="I47" s="61" t="s">
        <v>96</v>
      </c>
      <c r="J47" s="61" t="s">
        <v>141</v>
      </c>
      <c r="K47" s="21" t="s">
        <v>22</v>
      </c>
      <c r="L47" s="21" t="s">
        <v>237</v>
      </c>
      <c r="M47" s="21">
        <v>7010020</v>
      </c>
      <c r="N47" s="63" t="s">
        <v>161</v>
      </c>
      <c r="O47" s="67"/>
      <c r="P47" s="18"/>
    </row>
    <row r="48" spans="1:16" ht="45">
      <c r="A48" s="21">
        <v>24</v>
      </c>
      <c r="B48" s="21" t="s">
        <v>22</v>
      </c>
      <c r="C48" s="60" t="s">
        <v>142</v>
      </c>
      <c r="D48" s="21" t="s">
        <v>98</v>
      </c>
      <c r="E48" s="61" t="s">
        <v>137</v>
      </c>
      <c r="F48" s="21" t="s">
        <v>57</v>
      </c>
      <c r="G48" s="21" t="s">
        <v>47</v>
      </c>
      <c r="H48" s="102">
        <v>510.72</v>
      </c>
      <c r="I48" s="61" t="s">
        <v>96</v>
      </c>
      <c r="J48" s="61" t="s">
        <v>137</v>
      </c>
      <c r="K48" s="21" t="s">
        <v>22</v>
      </c>
      <c r="L48" s="21" t="s">
        <v>238</v>
      </c>
      <c r="M48" s="21">
        <v>7010020</v>
      </c>
      <c r="N48" s="63" t="s">
        <v>161</v>
      </c>
      <c r="O48" s="67"/>
      <c r="P48" s="18"/>
    </row>
    <row r="49" spans="1:16" ht="45" outlineLevel="1">
      <c r="A49" s="21">
        <v>25</v>
      </c>
      <c r="B49" s="21" t="s">
        <v>22</v>
      </c>
      <c r="C49" s="60" t="s">
        <v>143</v>
      </c>
      <c r="D49" s="21" t="s">
        <v>99</v>
      </c>
      <c r="E49" s="61" t="s">
        <v>105</v>
      </c>
      <c r="F49" s="21" t="s">
        <v>57</v>
      </c>
      <c r="G49" s="21" t="s">
        <v>47</v>
      </c>
      <c r="H49" s="102">
        <v>1559.32</v>
      </c>
      <c r="I49" s="61" t="s">
        <v>106</v>
      </c>
      <c r="J49" s="61" t="s">
        <v>145</v>
      </c>
      <c r="K49" s="21" t="s">
        <v>22</v>
      </c>
      <c r="L49" s="21" t="s">
        <v>239</v>
      </c>
      <c r="M49" s="21">
        <v>7010020</v>
      </c>
      <c r="N49" s="63" t="s">
        <v>161</v>
      </c>
      <c r="O49" s="67"/>
      <c r="P49" s="18"/>
    </row>
    <row r="50" spans="1:16" ht="22.5" customHeight="1" outlineLevel="1" thickBot="1">
      <c r="A50" s="1"/>
      <c r="B50" s="1"/>
      <c r="C50" s="1"/>
      <c r="D50" s="31" t="s">
        <v>162</v>
      </c>
      <c r="E50" s="6"/>
      <c r="F50" s="1"/>
      <c r="G50" s="1"/>
      <c r="H50" s="32">
        <f>H20+H21+H22+H23+H24+H27+H28+H29+H33+H34+H35+H36+H37+H38+H39+H40+H41+H42+H43+H44+H45+H46+H47+H48+H49</f>
        <v>159253.15900000007</v>
      </c>
      <c r="I50" s="6"/>
      <c r="J50" s="6"/>
      <c r="K50" s="1"/>
      <c r="L50" s="21"/>
      <c r="M50" s="21"/>
      <c r="N50" s="5"/>
      <c r="O50" s="36"/>
      <c r="P50" s="18"/>
    </row>
    <row r="51" spans="1:16" ht="94.5" customHeight="1" outlineLevel="1">
      <c r="A51" s="21">
        <v>26</v>
      </c>
      <c r="B51" s="21" t="s">
        <v>26</v>
      </c>
      <c r="C51" s="60" t="s">
        <v>146</v>
      </c>
      <c r="D51" s="21" t="s">
        <v>65</v>
      </c>
      <c r="E51" s="68">
        <v>40909</v>
      </c>
      <c r="F51" s="21" t="s">
        <v>18</v>
      </c>
      <c r="G51" s="21" t="s">
        <v>47</v>
      </c>
      <c r="H51" s="102">
        <v>16</v>
      </c>
      <c r="I51" s="61" t="s">
        <v>139</v>
      </c>
      <c r="J51" s="61" t="s">
        <v>140</v>
      </c>
      <c r="K51" s="21" t="s">
        <v>23</v>
      </c>
      <c r="L51" s="84" t="s">
        <v>263</v>
      </c>
      <c r="M51" s="84">
        <v>6613070</v>
      </c>
      <c r="N51" s="69" t="s">
        <v>178</v>
      </c>
      <c r="O51" s="21"/>
      <c r="P51" s="18"/>
    </row>
    <row r="52" spans="1:16" ht="59.25" customHeight="1" outlineLevel="1">
      <c r="A52" s="66">
        <v>27</v>
      </c>
      <c r="B52" s="21" t="s">
        <v>22</v>
      </c>
      <c r="C52" s="60" t="s">
        <v>146</v>
      </c>
      <c r="D52" s="21" t="s">
        <v>124</v>
      </c>
      <c r="E52" s="68">
        <v>41275</v>
      </c>
      <c r="F52" s="21" t="s">
        <v>25</v>
      </c>
      <c r="G52" s="21" t="s">
        <v>47</v>
      </c>
      <c r="H52" s="102">
        <v>380.86</v>
      </c>
      <c r="I52" s="61" t="s">
        <v>139</v>
      </c>
      <c r="J52" s="61" t="s">
        <v>140</v>
      </c>
      <c r="K52" s="21" t="s">
        <v>22</v>
      </c>
      <c r="L52" s="21" t="s">
        <v>264</v>
      </c>
      <c r="M52" s="77" t="s">
        <v>265</v>
      </c>
      <c r="N52" s="21" t="s">
        <v>157</v>
      </c>
      <c r="O52" s="70"/>
      <c r="P52" s="18"/>
    </row>
    <row r="53" spans="1:16" ht="49.5" customHeight="1" outlineLevel="1">
      <c r="A53" s="21">
        <v>28</v>
      </c>
      <c r="B53" s="21" t="s">
        <v>22</v>
      </c>
      <c r="C53" s="60" t="s">
        <v>146</v>
      </c>
      <c r="D53" s="21" t="s">
        <v>67</v>
      </c>
      <c r="E53" s="68">
        <v>41275</v>
      </c>
      <c r="F53" s="21" t="s">
        <v>345</v>
      </c>
      <c r="G53" s="21" t="s">
        <v>21</v>
      </c>
      <c r="H53" s="103">
        <v>96</v>
      </c>
      <c r="I53" s="61" t="s">
        <v>139</v>
      </c>
      <c r="J53" s="61" t="s">
        <v>140</v>
      </c>
      <c r="K53" s="21" t="s">
        <v>23</v>
      </c>
      <c r="L53" s="21" t="s">
        <v>266</v>
      </c>
      <c r="M53" s="21">
        <v>6020000</v>
      </c>
      <c r="N53" s="21" t="s">
        <v>200</v>
      </c>
      <c r="O53" s="70"/>
      <c r="P53" s="18"/>
    </row>
    <row r="54" spans="1:17" ht="45" customHeight="1">
      <c r="A54" s="66">
        <v>29</v>
      </c>
      <c r="B54" s="21" t="s">
        <v>22</v>
      </c>
      <c r="C54" s="60" t="s">
        <v>146</v>
      </c>
      <c r="D54" s="21" t="s">
        <v>50</v>
      </c>
      <c r="E54" s="68">
        <v>41275</v>
      </c>
      <c r="F54" s="21" t="s">
        <v>345</v>
      </c>
      <c r="G54" s="21" t="s">
        <v>47</v>
      </c>
      <c r="H54" s="102">
        <v>91.61</v>
      </c>
      <c r="I54" s="61" t="s">
        <v>139</v>
      </c>
      <c r="J54" s="61" t="s">
        <v>140</v>
      </c>
      <c r="K54" s="21" t="s">
        <v>23</v>
      </c>
      <c r="L54" s="21" t="s">
        <v>270</v>
      </c>
      <c r="M54" s="21">
        <v>2714030</v>
      </c>
      <c r="N54" s="21" t="s">
        <v>199</v>
      </c>
      <c r="O54" s="70"/>
      <c r="P54" s="18"/>
      <c r="Q54" s="95"/>
    </row>
    <row r="55" spans="1:17" ht="45" outlineLevel="1">
      <c r="A55" s="21">
        <v>30</v>
      </c>
      <c r="B55" s="21" t="s">
        <v>22</v>
      </c>
      <c r="C55" s="60" t="s">
        <v>146</v>
      </c>
      <c r="D55" s="21" t="s">
        <v>51</v>
      </c>
      <c r="E55" s="68">
        <v>41275</v>
      </c>
      <c r="F55" s="21" t="s">
        <v>345</v>
      </c>
      <c r="G55" s="21" t="s">
        <v>47</v>
      </c>
      <c r="H55" s="102">
        <v>97.01</v>
      </c>
      <c r="I55" s="61" t="s">
        <v>139</v>
      </c>
      <c r="J55" s="61" t="s">
        <v>140</v>
      </c>
      <c r="K55" s="21" t="s">
        <v>23</v>
      </c>
      <c r="L55" s="21" t="s">
        <v>282</v>
      </c>
      <c r="M55" s="21">
        <v>2696299</v>
      </c>
      <c r="N55" s="21" t="s">
        <v>199</v>
      </c>
      <c r="O55" s="70"/>
      <c r="P55" s="18"/>
      <c r="Q55" s="95"/>
    </row>
    <row r="56" spans="1:16" ht="45" outlineLevel="1">
      <c r="A56" s="66">
        <v>31</v>
      </c>
      <c r="B56" s="21" t="s">
        <v>22</v>
      </c>
      <c r="C56" s="60" t="s">
        <v>146</v>
      </c>
      <c r="D56" s="21" t="s">
        <v>52</v>
      </c>
      <c r="E56" s="68">
        <v>41275</v>
      </c>
      <c r="F56" s="21" t="s">
        <v>345</v>
      </c>
      <c r="G56" s="21" t="s">
        <v>47</v>
      </c>
      <c r="H56" s="102">
        <v>90.52</v>
      </c>
      <c r="I56" s="61" t="s">
        <v>139</v>
      </c>
      <c r="J56" s="61" t="s">
        <v>140</v>
      </c>
      <c r="K56" s="21" t="s">
        <v>23</v>
      </c>
      <c r="L56" s="21" t="s">
        <v>212</v>
      </c>
      <c r="M56" s="21">
        <v>2897000</v>
      </c>
      <c r="N56" s="21" t="s">
        <v>199</v>
      </c>
      <c r="O56" s="70"/>
      <c r="P56" s="18"/>
    </row>
    <row r="57" spans="1:16" ht="42.75" customHeight="1" outlineLevel="1">
      <c r="A57" s="21">
        <v>32</v>
      </c>
      <c r="B57" s="21" t="s">
        <v>26</v>
      </c>
      <c r="C57" s="60" t="s">
        <v>146</v>
      </c>
      <c r="D57" s="21" t="s">
        <v>77</v>
      </c>
      <c r="E57" s="68">
        <v>41275</v>
      </c>
      <c r="F57" s="21" t="s">
        <v>345</v>
      </c>
      <c r="G57" s="21" t="s">
        <v>47</v>
      </c>
      <c r="H57" s="102">
        <v>95.99</v>
      </c>
      <c r="I57" s="61" t="s">
        <v>139</v>
      </c>
      <c r="J57" s="61" t="s">
        <v>140</v>
      </c>
      <c r="K57" s="21" t="s">
        <v>23</v>
      </c>
      <c r="L57" s="21" t="s">
        <v>213</v>
      </c>
      <c r="M57" s="21">
        <v>3120010</v>
      </c>
      <c r="N57" s="21" t="s">
        <v>199</v>
      </c>
      <c r="O57" s="70"/>
      <c r="P57" s="18"/>
    </row>
    <row r="58" spans="1:16" ht="45" outlineLevel="1">
      <c r="A58" s="66">
        <v>33</v>
      </c>
      <c r="B58" s="21" t="s">
        <v>26</v>
      </c>
      <c r="C58" s="60" t="s">
        <v>146</v>
      </c>
      <c r="D58" s="21" t="s">
        <v>168</v>
      </c>
      <c r="E58" s="68">
        <v>41275</v>
      </c>
      <c r="F58" s="21" t="s">
        <v>345</v>
      </c>
      <c r="G58" s="21" t="s">
        <v>47</v>
      </c>
      <c r="H58" s="102">
        <v>93.56</v>
      </c>
      <c r="I58" s="61" t="s">
        <v>139</v>
      </c>
      <c r="J58" s="61" t="s">
        <v>140</v>
      </c>
      <c r="K58" s="21" t="s">
        <v>23</v>
      </c>
      <c r="L58" s="21" t="s">
        <v>214</v>
      </c>
      <c r="M58" s="21">
        <v>2893100</v>
      </c>
      <c r="N58" s="21" t="s">
        <v>199</v>
      </c>
      <c r="O58" s="70"/>
      <c r="P58" s="18"/>
    </row>
    <row r="59" spans="1:16" ht="45">
      <c r="A59" s="21">
        <v>34</v>
      </c>
      <c r="B59" s="21" t="s">
        <v>26</v>
      </c>
      <c r="C59" s="60" t="s">
        <v>146</v>
      </c>
      <c r="D59" s="21" t="s">
        <v>313</v>
      </c>
      <c r="E59" s="68">
        <v>41275</v>
      </c>
      <c r="F59" s="21" t="s">
        <v>345</v>
      </c>
      <c r="G59" s="21" t="s">
        <v>47</v>
      </c>
      <c r="H59" s="102">
        <v>86.36</v>
      </c>
      <c r="I59" s="61" t="s">
        <v>139</v>
      </c>
      <c r="J59" s="61" t="s">
        <v>140</v>
      </c>
      <c r="K59" s="21" t="s">
        <v>23</v>
      </c>
      <c r="L59" s="21" t="s">
        <v>215</v>
      </c>
      <c r="M59" s="21">
        <v>2922100</v>
      </c>
      <c r="N59" s="21" t="s">
        <v>199</v>
      </c>
      <c r="O59" s="70"/>
      <c r="P59" s="18"/>
    </row>
    <row r="60" spans="1:16" ht="45">
      <c r="A60" s="66">
        <v>35</v>
      </c>
      <c r="B60" s="21" t="s">
        <v>26</v>
      </c>
      <c r="C60" s="60" t="s">
        <v>146</v>
      </c>
      <c r="D60" s="21" t="s">
        <v>169</v>
      </c>
      <c r="E60" s="68">
        <v>41275</v>
      </c>
      <c r="F60" s="21" t="s">
        <v>345</v>
      </c>
      <c r="G60" s="21" t="s">
        <v>47</v>
      </c>
      <c r="H60" s="102">
        <v>93.3</v>
      </c>
      <c r="I60" s="61" t="s">
        <v>139</v>
      </c>
      <c r="J60" s="61" t="s">
        <v>140</v>
      </c>
      <c r="K60" s="21" t="s">
        <v>23</v>
      </c>
      <c r="L60" s="21" t="s">
        <v>215</v>
      </c>
      <c r="M60" s="21">
        <v>2922100</v>
      </c>
      <c r="N60" s="21" t="s">
        <v>199</v>
      </c>
      <c r="O60" s="70"/>
      <c r="P60" s="18"/>
    </row>
    <row r="61" spans="1:16" ht="45.75" customHeight="1">
      <c r="A61" s="21">
        <v>36</v>
      </c>
      <c r="B61" s="21" t="s">
        <v>26</v>
      </c>
      <c r="C61" s="60" t="s">
        <v>146</v>
      </c>
      <c r="D61" s="21" t="s">
        <v>48</v>
      </c>
      <c r="E61" s="68">
        <v>41275</v>
      </c>
      <c r="F61" s="21" t="s">
        <v>345</v>
      </c>
      <c r="G61" s="21" t="s">
        <v>47</v>
      </c>
      <c r="H61" s="102">
        <v>97.51</v>
      </c>
      <c r="I61" s="61" t="s">
        <v>139</v>
      </c>
      <c r="J61" s="61" t="s">
        <v>140</v>
      </c>
      <c r="K61" s="21" t="s">
        <v>23</v>
      </c>
      <c r="L61" s="21" t="s">
        <v>213</v>
      </c>
      <c r="M61" s="21">
        <v>3120010</v>
      </c>
      <c r="N61" s="21" t="s">
        <v>199</v>
      </c>
      <c r="O61" s="70"/>
      <c r="P61" s="18"/>
    </row>
    <row r="62" spans="1:16" ht="48" customHeight="1">
      <c r="A62" s="66">
        <v>37</v>
      </c>
      <c r="B62" s="21" t="s">
        <v>26</v>
      </c>
      <c r="C62" s="60" t="s">
        <v>146</v>
      </c>
      <c r="D62" s="21" t="s">
        <v>314</v>
      </c>
      <c r="E62" s="68">
        <v>41276</v>
      </c>
      <c r="F62" s="21" t="s">
        <v>345</v>
      </c>
      <c r="G62" s="21" t="s">
        <v>47</v>
      </c>
      <c r="H62" s="102">
        <v>96.83</v>
      </c>
      <c r="I62" s="61" t="s">
        <v>139</v>
      </c>
      <c r="J62" s="61" t="s">
        <v>140</v>
      </c>
      <c r="K62" s="21" t="s">
        <v>23</v>
      </c>
      <c r="L62" s="21" t="s">
        <v>215</v>
      </c>
      <c r="M62" s="21">
        <v>2922100</v>
      </c>
      <c r="N62" s="21" t="s">
        <v>199</v>
      </c>
      <c r="O62" s="70"/>
      <c r="P62" s="18"/>
    </row>
    <row r="63" spans="1:16" ht="48.75" customHeight="1">
      <c r="A63" s="21">
        <v>38</v>
      </c>
      <c r="B63" s="21" t="s">
        <v>26</v>
      </c>
      <c r="C63" s="60" t="s">
        <v>146</v>
      </c>
      <c r="D63" s="21" t="s">
        <v>170</v>
      </c>
      <c r="E63" s="68">
        <v>41275</v>
      </c>
      <c r="F63" s="21" t="s">
        <v>345</v>
      </c>
      <c r="G63" s="21" t="s">
        <v>47</v>
      </c>
      <c r="H63" s="102">
        <v>76.11</v>
      </c>
      <c r="I63" s="61" t="s">
        <v>139</v>
      </c>
      <c r="J63" s="61" t="s">
        <v>140</v>
      </c>
      <c r="K63" s="21" t="s">
        <v>23</v>
      </c>
      <c r="L63" s="21" t="s">
        <v>213</v>
      </c>
      <c r="M63" s="21">
        <v>3120010</v>
      </c>
      <c r="N63" s="21" t="s">
        <v>199</v>
      </c>
      <c r="O63" s="70"/>
      <c r="P63" s="18"/>
    </row>
    <row r="64" spans="1:16" ht="48.75" customHeight="1">
      <c r="A64" s="66">
        <v>39</v>
      </c>
      <c r="B64" s="21" t="s">
        <v>26</v>
      </c>
      <c r="C64" s="60" t="s">
        <v>146</v>
      </c>
      <c r="D64" s="21" t="s">
        <v>171</v>
      </c>
      <c r="E64" s="68">
        <v>41275</v>
      </c>
      <c r="F64" s="21" t="s">
        <v>345</v>
      </c>
      <c r="G64" s="21" t="s">
        <v>47</v>
      </c>
      <c r="H64" s="102">
        <v>61.15</v>
      </c>
      <c r="I64" s="61" t="s">
        <v>139</v>
      </c>
      <c r="J64" s="61" t="s">
        <v>140</v>
      </c>
      <c r="K64" s="21" t="s">
        <v>23</v>
      </c>
      <c r="L64" s="21" t="s">
        <v>213</v>
      </c>
      <c r="M64" s="21">
        <v>3133000</v>
      </c>
      <c r="N64" s="21" t="s">
        <v>199</v>
      </c>
      <c r="O64" s="70"/>
      <c r="P64" s="18"/>
    </row>
    <row r="65" spans="1:16" ht="47.25" customHeight="1">
      <c r="A65" s="21">
        <v>40</v>
      </c>
      <c r="B65" s="21" t="s">
        <v>26</v>
      </c>
      <c r="C65" s="60" t="s">
        <v>146</v>
      </c>
      <c r="D65" s="21" t="s">
        <v>325</v>
      </c>
      <c r="E65" s="68">
        <v>41275</v>
      </c>
      <c r="F65" s="21" t="s">
        <v>345</v>
      </c>
      <c r="G65" s="21" t="s">
        <v>47</v>
      </c>
      <c r="H65" s="102">
        <v>67.35</v>
      </c>
      <c r="I65" s="61" t="s">
        <v>139</v>
      </c>
      <c r="J65" s="61" t="s">
        <v>140</v>
      </c>
      <c r="K65" s="21" t="s">
        <v>23</v>
      </c>
      <c r="L65" s="21" t="s">
        <v>213</v>
      </c>
      <c r="M65" s="21">
        <v>3133000</v>
      </c>
      <c r="N65" s="21" t="s">
        <v>199</v>
      </c>
      <c r="O65" s="70"/>
      <c r="P65" s="18"/>
    </row>
    <row r="66" spans="1:16" ht="48" customHeight="1">
      <c r="A66" s="66">
        <v>41</v>
      </c>
      <c r="B66" s="21" t="s">
        <v>22</v>
      </c>
      <c r="C66" s="60" t="s">
        <v>146</v>
      </c>
      <c r="D66" s="21" t="s">
        <v>101</v>
      </c>
      <c r="E66" s="68">
        <v>41275</v>
      </c>
      <c r="F66" s="21" t="s">
        <v>345</v>
      </c>
      <c r="G66" s="21" t="s">
        <v>21</v>
      </c>
      <c r="H66" s="102">
        <v>7.02</v>
      </c>
      <c r="I66" s="61" t="s">
        <v>139</v>
      </c>
      <c r="J66" s="61" t="s">
        <v>140</v>
      </c>
      <c r="K66" s="21" t="s">
        <v>23</v>
      </c>
      <c r="L66" s="21" t="s">
        <v>271</v>
      </c>
      <c r="M66" s="21">
        <v>3599411</v>
      </c>
      <c r="N66" s="63" t="s">
        <v>199</v>
      </c>
      <c r="O66" s="70"/>
      <c r="P66" s="18"/>
    </row>
    <row r="67" spans="1:16" ht="45">
      <c r="A67" s="21">
        <v>42</v>
      </c>
      <c r="B67" s="21" t="s">
        <v>22</v>
      </c>
      <c r="C67" s="60" t="s">
        <v>146</v>
      </c>
      <c r="D67" s="21" t="s">
        <v>326</v>
      </c>
      <c r="E67" s="68">
        <v>41275</v>
      </c>
      <c r="F67" s="21" t="s">
        <v>345</v>
      </c>
      <c r="G67" s="21" t="s">
        <v>21</v>
      </c>
      <c r="H67" s="102">
        <v>64.62</v>
      </c>
      <c r="I67" s="61" t="s">
        <v>139</v>
      </c>
      <c r="J67" s="61" t="s">
        <v>140</v>
      </c>
      <c r="K67" s="21" t="s">
        <v>23</v>
      </c>
      <c r="L67" s="21" t="s">
        <v>214</v>
      </c>
      <c r="M67" s="21">
        <v>2893100</v>
      </c>
      <c r="N67" s="63" t="s">
        <v>199</v>
      </c>
      <c r="O67" s="70"/>
      <c r="P67" s="17"/>
    </row>
    <row r="68" spans="1:16" ht="45">
      <c r="A68" s="66">
        <v>43</v>
      </c>
      <c r="B68" s="21" t="s">
        <v>26</v>
      </c>
      <c r="C68" s="60" t="s">
        <v>146</v>
      </c>
      <c r="D68" s="21" t="s">
        <v>328</v>
      </c>
      <c r="E68" s="68">
        <v>41275</v>
      </c>
      <c r="F68" s="21" t="s">
        <v>345</v>
      </c>
      <c r="G68" s="21" t="s">
        <v>47</v>
      </c>
      <c r="H68" s="102">
        <v>81.27</v>
      </c>
      <c r="I68" s="61" t="s">
        <v>139</v>
      </c>
      <c r="J68" s="61" t="s">
        <v>140</v>
      </c>
      <c r="K68" s="21" t="s">
        <v>23</v>
      </c>
      <c r="L68" s="21" t="s">
        <v>215</v>
      </c>
      <c r="M68" s="21">
        <v>2922100</v>
      </c>
      <c r="N68" s="21" t="s">
        <v>199</v>
      </c>
      <c r="O68" s="70"/>
      <c r="P68" s="17"/>
    </row>
    <row r="69" spans="1:16" ht="45">
      <c r="A69" s="21">
        <v>44</v>
      </c>
      <c r="B69" s="21" t="s">
        <v>22</v>
      </c>
      <c r="C69" s="60" t="s">
        <v>146</v>
      </c>
      <c r="D69" s="21" t="s">
        <v>327</v>
      </c>
      <c r="E69" s="68">
        <v>41275</v>
      </c>
      <c r="F69" s="21" t="s">
        <v>345</v>
      </c>
      <c r="G69" s="21" t="s">
        <v>21</v>
      </c>
      <c r="H69" s="102">
        <v>98.78</v>
      </c>
      <c r="I69" s="61" t="s">
        <v>139</v>
      </c>
      <c r="J69" s="61" t="s">
        <v>140</v>
      </c>
      <c r="K69" s="21" t="s">
        <v>23</v>
      </c>
      <c r="L69" s="21" t="s">
        <v>213</v>
      </c>
      <c r="M69" s="21">
        <v>3120010</v>
      </c>
      <c r="N69" s="63" t="s">
        <v>199</v>
      </c>
      <c r="O69" s="70"/>
      <c r="P69" s="17"/>
    </row>
    <row r="70" spans="1:16" ht="45">
      <c r="A70" s="66">
        <v>45</v>
      </c>
      <c r="B70" s="21" t="s">
        <v>22</v>
      </c>
      <c r="C70" s="60" t="s">
        <v>146</v>
      </c>
      <c r="D70" s="21" t="s">
        <v>315</v>
      </c>
      <c r="E70" s="68">
        <v>41276</v>
      </c>
      <c r="F70" s="21" t="s">
        <v>345</v>
      </c>
      <c r="G70" s="21" t="s">
        <v>21</v>
      </c>
      <c r="H70" s="102">
        <v>61.05</v>
      </c>
      <c r="I70" s="61" t="s">
        <v>139</v>
      </c>
      <c r="J70" s="61" t="s">
        <v>140</v>
      </c>
      <c r="K70" s="21" t="s">
        <v>23</v>
      </c>
      <c r="L70" s="21" t="s">
        <v>216</v>
      </c>
      <c r="M70" s="21">
        <v>2424000</v>
      </c>
      <c r="N70" s="63" t="s">
        <v>199</v>
      </c>
      <c r="O70" s="70"/>
      <c r="P70" s="17"/>
    </row>
    <row r="71" spans="1:16" ht="45">
      <c r="A71" s="21">
        <v>46</v>
      </c>
      <c r="B71" s="21" t="s">
        <v>22</v>
      </c>
      <c r="C71" s="60" t="s">
        <v>146</v>
      </c>
      <c r="D71" s="21" t="s">
        <v>86</v>
      </c>
      <c r="E71" s="68">
        <v>41277</v>
      </c>
      <c r="F71" s="21" t="s">
        <v>345</v>
      </c>
      <c r="G71" s="21" t="s">
        <v>21</v>
      </c>
      <c r="H71" s="102">
        <v>92.06</v>
      </c>
      <c r="I71" s="61" t="s">
        <v>139</v>
      </c>
      <c r="J71" s="61" t="s">
        <v>140</v>
      </c>
      <c r="K71" s="21" t="s">
        <v>23</v>
      </c>
      <c r="L71" s="21" t="s">
        <v>217</v>
      </c>
      <c r="M71" s="21">
        <v>2893010</v>
      </c>
      <c r="N71" s="71" t="s">
        <v>199</v>
      </c>
      <c r="O71" s="70"/>
      <c r="P71" s="17"/>
    </row>
    <row r="72" spans="1:16" ht="45">
      <c r="A72" s="66">
        <v>47</v>
      </c>
      <c r="B72" s="21" t="s">
        <v>22</v>
      </c>
      <c r="C72" s="60" t="s">
        <v>146</v>
      </c>
      <c r="D72" s="21" t="s">
        <v>73</v>
      </c>
      <c r="E72" s="68">
        <v>41278</v>
      </c>
      <c r="F72" s="21" t="s">
        <v>345</v>
      </c>
      <c r="G72" s="21" t="s">
        <v>47</v>
      </c>
      <c r="H72" s="102">
        <v>12.48</v>
      </c>
      <c r="I72" s="61" t="s">
        <v>139</v>
      </c>
      <c r="J72" s="61" t="s">
        <v>140</v>
      </c>
      <c r="K72" s="21" t="s">
        <v>23</v>
      </c>
      <c r="L72" s="21" t="s">
        <v>272</v>
      </c>
      <c r="M72" s="21">
        <v>3311220</v>
      </c>
      <c r="N72" s="63" t="s">
        <v>199</v>
      </c>
      <c r="O72" s="70"/>
      <c r="P72" s="17"/>
    </row>
    <row r="73" spans="1:16" ht="55.5" customHeight="1" outlineLevel="1" thickBot="1">
      <c r="A73" s="21">
        <v>48</v>
      </c>
      <c r="B73" s="21" t="s">
        <v>22</v>
      </c>
      <c r="C73" s="60" t="s">
        <v>146</v>
      </c>
      <c r="D73" s="21" t="s">
        <v>329</v>
      </c>
      <c r="E73" s="68">
        <v>41280</v>
      </c>
      <c r="F73" s="21" t="s">
        <v>345</v>
      </c>
      <c r="G73" s="21" t="s">
        <v>47</v>
      </c>
      <c r="H73" s="102">
        <v>13.04</v>
      </c>
      <c r="I73" s="61" t="s">
        <v>139</v>
      </c>
      <c r="J73" s="61" t="s">
        <v>140</v>
      </c>
      <c r="K73" s="21" t="s">
        <v>23</v>
      </c>
      <c r="L73" s="21" t="s">
        <v>212</v>
      </c>
      <c r="M73" s="21" t="s">
        <v>224</v>
      </c>
      <c r="N73" s="71" t="s">
        <v>199</v>
      </c>
      <c r="O73" s="70"/>
      <c r="P73" s="17"/>
    </row>
    <row r="74" spans="1:16" ht="45.75" customHeight="1" outlineLevel="1" thickBot="1">
      <c r="A74" s="66">
        <v>49</v>
      </c>
      <c r="B74" s="21" t="s">
        <v>22</v>
      </c>
      <c r="C74" s="60" t="s">
        <v>146</v>
      </c>
      <c r="D74" s="21" t="s">
        <v>39</v>
      </c>
      <c r="E74" s="68">
        <v>41334</v>
      </c>
      <c r="F74" s="21" t="s">
        <v>18</v>
      </c>
      <c r="G74" s="21" t="s">
        <v>21</v>
      </c>
      <c r="H74" s="102">
        <v>8.3</v>
      </c>
      <c r="I74" s="61" t="s">
        <v>113</v>
      </c>
      <c r="J74" s="61" t="s">
        <v>174</v>
      </c>
      <c r="K74" s="21" t="s">
        <v>23</v>
      </c>
      <c r="L74" s="84" t="s">
        <v>263</v>
      </c>
      <c r="M74" s="84">
        <v>6613000</v>
      </c>
      <c r="N74" s="69" t="s">
        <v>178</v>
      </c>
      <c r="O74" s="70"/>
      <c r="P74" s="17"/>
    </row>
    <row r="75" spans="1:16" ht="37.5" customHeight="1" outlineLevel="1" thickBot="1">
      <c r="A75" s="21">
        <v>50</v>
      </c>
      <c r="B75" s="21" t="s">
        <v>26</v>
      </c>
      <c r="C75" s="60" t="s">
        <v>146</v>
      </c>
      <c r="D75" s="21" t="s">
        <v>130</v>
      </c>
      <c r="E75" s="68">
        <v>41334</v>
      </c>
      <c r="F75" s="21" t="s">
        <v>18</v>
      </c>
      <c r="G75" s="21" t="s">
        <v>47</v>
      </c>
      <c r="H75" s="102">
        <v>48.9</v>
      </c>
      <c r="I75" s="72" t="s">
        <v>134</v>
      </c>
      <c r="J75" s="61" t="s">
        <v>138</v>
      </c>
      <c r="K75" s="21" t="s">
        <v>23</v>
      </c>
      <c r="L75" s="84" t="s">
        <v>263</v>
      </c>
      <c r="M75" s="84">
        <v>6613020</v>
      </c>
      <c r="N75" s="69" t="s">
        <v>178</v>
      </c>
      <c r="O75" s="70"/>
      <c r="P75" s="17"/>
    </row>
    <row r="76" spans="1:16" ht="45.75" thickBot="1">
      <c r="A76" s="66">
        <v>51</v>
      </c>
      <c r="B76" s="21" t="s">
        <v>26</v>
      </c>
      <c r="C76" s="60" t="s">
        <v>146</v>
      </c>
      <c r="D76" s="73" t="s">
        <v>66</v>
      </c>
      <c r="E76" s="68">
        <v>41426</v>
      </c>
      <c r="F76" s="21" t="s">
        <v>18</v>
      </c>
      <c r="G76" s="21" t="s">
        <v>47</v>
      </c>
      <c r="H76" s="102">
        <v>174</v>
      </c>
      <c r="I76" s="61" t="s">
        <v>135</v>
      </c>
      <c r="J76" s="61" t="s">
        <v>136</v>
      </c>
      <c r="K76" s="21" t="s">
        <v>23</v>
      </c>
      <c r="L76" s="84" t="s">
        <v>240</v>
      </c>
      <c r="M76" s="84">
        <v>6611020</v>
      </c>
      <c r="N76" s="69" t="s">
        <v>178</v>
      </c>
      <c r="O76" s="70"/>
      <c r="P76" s="17"/>
    </row>
    <row r="77" spans="1:16" ht="45">
      <c r="A77" s="21">
        <v>52</v>
      </c>
      <c r="B77" s="21" t="s">
        <v>26</v>
      </c>
      <c r="C77" s="60" t="s">
        <v>146</v>
      </c>
      <c r="D77" s="73" t="s">
        <v>112</v>
      </c>
      <c r="E77" s="68">
        <v>41395</v>
      </c>
      <c r="F77" s="21" t="s">
        <v>18</v>
      </c>
      <c r="G77" s="21" t="s">
        <v>47</v>
      </c>
      <c r="H77" s="102">
        <v>8.28</v>
      </c>
      <c r="I77" s="72" t="s">
        <v>113</v>
      </c>
      <c r="J77" s="72" t="s">
        <v>174</v>
      </c>
      <c r="K77" s="21" t="s">
        <v>23</v>
      </c>
      <c r="L77" s="84" t="s">
        <v>263</v>
      </c>
      <c r="M77" s="84">
        <v>6613000</v>
      </c>
      <c r="N77" s="69" t="s">
        <v>179</v>
      </c>
      <c r="O77" s="70"/>
      <c r="P77" s="17"/>
    </row>
    <row r="78" spans="1:16" ht="54" customHeight="1" outlineLevel="1" thickBot="1">
      <c r="A78" s="66">
        <v>53</v>
      </c>
      <c r="B78" s="21" t="s">
        <v>22</v>
      </c>
      <c r="C78" s="60" t="s">
        <v>146</v>
      </c>
      <c r="D78" s="21" t="s">
        <v>36</v>
      </c>
      <c r="E78" s="68">
        <v>41365</v>
      </c>
      <c r="F78" s="21" t="s">
        <v>57</v>
      </c>
      <c r="G78" s="21" t="s">
        <v>47</v>
      </c>
      <c r="H78" s="102">
        <f>'[8]КГРЭС'!$H$339</f>
        <v>97.5</v>
      </c>
      <c r="I78" s="61" t="s">
        <v>137</v>
      </c>
      <c r="J78" s="61" t="s">
        <v>138</v>
      </c>
      <c r="K78" s="21" t="s">
        <v>23</v>
      </c>
      <c r="L78" s="66" t="s">
        <v>307</v>
      </c>
      <c r="M78" s="66">
        <v>7412040</v>
      </c>
      <c r="N78" s="21" t="s">
        <v>235</v>
      </c>
      <c r="O78" s="70"/>
      <c r="P78" s="17"/>
    </row>
    <row r="79" spans="1:16" ht="45.75" thickBot="1">
      <c r="A79" s="21">
        <v>54</v>
      </c>
      <c r="B79" s="21" t="s">
        <v>22</v>
      </c>
      <c r="C79" s="60" t="s">
        <v>146</v>
      </c>
      <c r="D79" s="21" t="s">
        <v>54</v>
      </c>
      <c r="E79" s="68">
        <v>41275</v>
      </c>
      <c r="F79" s="21" t="s">
        <v>345</v>
      </c>
      <c r="G79" s="21" t="s">
        <v>47</v>
      </c>
      <c r="H79" s="102">
        <v>29.09</v>
      </c>
      <c r="I79" s="61" t="s">
        <v>139</v>
      </c>
      <c r="J79" s="61" t="s">
        <v>140</v>
      </c>
      <c r="K79" s="21" t="s">
        <v>23</v>
      </c>
      <c r="L79" s="84" t="s">
        <v>273</v>
      </c>
      <c r="M79" s="84" t="s">
        <v>274</v>
      </c>
      <c r="N79" s="74" t="s">
        <v>198</v>
      </c>
      <c r="O79" s="70"/>
      <c r="P79" s="17"/>
    </row>
    <row r="80" spans="1:16" ht="33.75" customHeight="1" outlineLevel="1" thickBot="1">
      <c r="A80" s="66">
        <v>55</v>
      </c>
      <c r="B80" s="21" t="s">
        <v>22</v>
      </c>
      <c r="C80" s="60" t="s">
        <v>146</v>
      </c>
      <c r="D80" s="21" t="s">
        <v>62</v>
      </c>
      <c r="E80" s="68">
        <v>41275</v>
      </c>
      <c r="F80" s="21" t="s">
        <v>345</v>
      </c>
      <c r="G80" s="21" t="s">
        <v>47</v>
      </c>
      <c r="H80" s="102">
        <v>377.75</v>
      </c>
      <c r="I80" s="61" t="s">
        <v>139</v>
      </c>
      <c r="J80" s="61" t="s">
        <v>140</v>
      </c>
      <c r="K80" s="21" t="s">
        <v>23</v>
      </c>
      <c r="L80" s="84" t="s">
        <v>287</v>
      </c>
      <c r="M80" s="84">
        <v>8030000</v>
      </c>
      <c r="N80" s="69" t="s">
        <v>204</v>
      </c>
      <c r="O80" s="36"/>
      <c r="P80" s="17"/>
    </row>
    <row r="81" spans="1:16" ht="45.75" thickBot="1">
      <c r="A81" s="21">
        <v>56</v>
      </c>
      <c r="B81" s="21" t="s">
        <v>22</v>
      </c>
      <c r="C81" s="60" t="s">
        <v>172</v>
      </c>
      <c r="D81" s="90" t="s">
        <v>225</v>
      </c>
      <c r="E81" s="68">
        <v>41275</v>
      </c>
      <c r="F81" s="21" t="s">
        <v>345</v>
      </c>
      <c r="G81" s="21" t="s">
        <v>47</v>
      </c>
      <c r="H81" s="102">
        <v>60</v>
      </c>
      <c r="I81" s="61" t="s">
        <v>139</v>
      </c>
      <c r="J81" s="61" t="s">
        <v>140</v>
      </c>
      <c r="K81" s="21" t="s">
        <v>23</v>
      </c>
      <c r="L81" s="84" t="s">
        <v>275</v>
      </c>
      <c r="M81" s="84">
        <v>7525000</v>
      </c>
      <c r="N81" s="74" t="s">
        <v>201</v>
      </c>
      <c r="O81" s="36"/>
      <c r="P81" s="17"/>
    </row>
    <row r="82" spans="1:16" ht="45">
      <c r="A82" s="66">
        <v>57</v>
      </c>
      <c r="B82" s="21" t="s">
        <v>22</v>
      </c>
      <c r="C82" s="60" t="s">
        <v>172</v>
      </c>
      <c r="D82" s="90" t="s">
        <v>226</v>
      </c>
      <c r="E82" s="68">
        <v>41275</v>
      </c>
      <c r="F82" s="21" t="s">
        <v>345</v>
      </c>
      <c r="G82" s="21" t="s">
        <v>47</v>
      </c>
      <c r="H82" s="102">
        <v>15</v>
      </c>
      <c r="I82" s="61" t="s">
        <v>139</v>
      </c>
      <c r="J82" s="61" t="s">
        <v>140</v>
      </c>
      <c r="K82" s="21" t="s">
        <v>23</v>
      </c>
      <c r="L82" s="84" t="s">
        <v>276</v>
      </c>
      <c r="M82" s="84">
        <v>7525000</v>
      </c>
      <c r="N82" s="74" t="s">
        <v>201</v>
      </c>
      <c r="O82" s="36"/>
      <c r="P82" s="17"/>
    </row>
    <row r="83" spans="1:16" ht="45">
      <c r="A83" s="21">
        <v>58</v>
      </c>
      <c r="B83" s="21" t="s">
        <v>26</v>
      </c>
      <c r="C83" s="60" t="s">
        <v>146</v>
      </c>
      <c r="D83" s="21" t="s">
        <v>49</v>
      </c>
      <c r="E83" s="68">
        <v>41275</v>
      </c>
      <c r="F83" s="21" t="s">
        <v>345</v>
      </c>
      <c r="G83" s="21" t="s">
        <v>47</v>
      </c>
      <c r="H83" s="102">
        <f>'[8]КГРЭС'!$H$225</f>
        <v>15.36</v>
      </c>
      <c r="I83" s="61" t="s">
        <v>139</v>
      </c>
      <c r="J83" s="61" t="s">
        <v>140</v>
      </c>
      <c r="K83" s="21" t="s">
        <v>23</v>
      </c>
      <c r="L83" s="21" t="s">
        <v>268</v>
      </c>
      <c r="M83" s="21">
        <v>5235010</v>
      </c>
      <c r="N83" s="91" t="s">
        <v>148</v>
      </c>
      <c r="O83" s="36"/>
      <c r="P83" s="17"/>
    </row>
    <row r="84" spans="1:16" ht="45">
      <c r="A84" s="66">
        <v>59</v>
      </c>
      <c r="B84" s="21" t="s">
        <v>22</v>
      </c>
      <c r="C84" s="60" t="s">
        <v>146</v>
      </c>
      <c r="D84" s="21" t="s">
        <v>24</v>
      </c>
      <c r="E84" s="68">
        <v>41275</v>
      </c>
      <c r="F84" s="21" t="s">
        <v>345</v>
      </c>
      <c r="G84" s="21" t="s">
        <v>21</v>
      </c>
      <c r="H84" s="102">
        <v>71.02</v>
      </c>
      <c r="I84" s="61" t="s">
        <v>139</v>
      </c>
      <c r="J84" s="61" t="s">
        <v>140</v>
      </c>
      <c r="K84" s="21" t="s">
        <v>23</v>
      </c>
      <c r="L84" s="21" t="s">
        <v>269</v>
      </c>
      <c r="M84" s="21">
        <v>5235020</v>
      </c>
      <c r="N84" s="62" t="s">
        <v>149</v>
      </c>
      <c r="O84" s="36"/>
      <c r="P84" s="17"/>
    </row>
    <row r="85" spans="1:16" ht="45">
      <c r="A85" s="21">
        <v>60</v>
      </c>
      <c r="B85" s="21" t="s">
        <v>22</v>
      </c>
      <c r="C85" s="60" t="s">
        <v>146</v>
      </c>
      <c r="D85" s="21" t="s">
        <v>244</v>
      </c>
      <c r="E85" s="68">
        <v>41275</v>
      </c>
      <c r="F85" s="21" t="s">
        <v>345</v>
      </c>
      <c r="G85" s="21" t="s">
        <v>21</v>
      </c>
      <c r="H85" s="102">
        <v>88.98</v>
      </c>
      <c r="I85" s="61" t="s">
        <v>139</v>
      </c>
      <c r="J85" s="61" t="s">
        <v>140</v>
      </c>
      <c r="K85" s="21" t="s">
        <v>23</v>
      </c>
      <c r="L85" s="21" t="s">
        <v>269</v>
      </c>
      <c r="M85" s="21">
        <v>5235020</v>
      </c>
      <c r="N85" s="62" t="s">
        <v>149</v>
      </c>
      <c r="O85" s="36"/>
      <c r="P85" s="17"/>
    </row>
    <row r="86" spans="1:16" ht="45" customHeight="1" outlineLevel="1">
      <c r="A86" s="66">
        <v>61</v>
      </c>
      <c r="B86" s="21" t="s">
        <v>22</v>
      </c>
      <c r="C86" s="60" t="s">
        <v>146</v>
      </c>
      <c r="D86" s="21" t="s">
        <v>126</v>
      </c>
      <c r="E86" s="68">
        <v>41275</v>
      </c>
      <c r="F86" s="21" t="s">
        <v>345</v>
      </c>
      <c r="G86" s="21" t="s">
        <v>21</v>
      </c>
      <c r="H86" s="102">
        <v>37.6</v>
      </c>
      <c r="I86" s="61" t="s">
        <v>139</v>
      </c>
      <c r="J86" s="61" t="s">
        <v>140</v>
      </c>
      <c r="K86" s="21" t="s">
        <v>23</v>
      </c>
      <c r="L86" s="21" t="s">
        <v>269</v>
      </c>
      <c r="M86" s="21">
        <v>5235020</v>
      </c>
      <c r="N86" s="63" t="s">
        <v>163</v>
      </c>
      <c r="O86" s="36"/>
      <c r="P86" s="17"/>
    </row>
    <row r="87" spans="1:16" ht="45" customHeight="1" outlineLevel="1">
      <c r="A87" s="21">
        <v>62</v>
      </c>
      <c r="B87" s="21" t="s">
        <v>22</v>
      </c>
      <c r="C87" s="60" t="s">
        <v>172</v>
      </c>
      <c r="D87" s="21" t="s">
        <v>125</v>
      </c>
      <c r="E87" s="68">
        <v>41275</v>
      </c>
      <c r="F87" s="21" t="s">
        <v>345</v>
      </c>
      <c r="G87" s="21" t="s">
        <v>47</v>
      </c>
      <c r="H87" s="102">
        <v>80</v>
      </c>
      <c r="I87" s="61" t="s">
        <v>139</v>
      </c>
      <c r="J87" s="61" t="s">
        <v>140</v>
      </c>
      <c r="K87" s="21" t="s">
        <v>22</v>
      </c>
      <c r="L87" s="21" t="s">
        <v>288</v>
      </c>
      <c r="M87" s="21">
        <v>7250300</v>
      </c>
      <c r="N87" s="21" t="s">
        <v>173</v>
      </c>
      <c r="O87" s="36"/>
      <c r="P87" s="17"/>
    </row>
    <row r="88" spans="1:16" ht="48" customHeight="1" outlineLevel="1">
      <c r="A88" s="66">
        <v>63</v>
      </c>
      <c r="B88" s="21" t="s">
        <v>22</v>
      </c>
      <c r="C88" s="60" t="s">
        <v>146</v>
      </c>
      <c r="D88" s="21" t="s">
        <v>245</v>
      </c>
      <c r="E88" s="68">
        <v>41275</v>
      </c>
      <c r="F88" s="21" t="s">
        <v>345</v>
      </c>
      <c r="G88" s="21" t="s">
        <v>47</v>
      </c>
      <c r="H88" s="102">
        <v>76</v>
      </c>
      <c r="I88" s="61" t="s">
        <v>139</v>
      </c>
      <c r="J88" s="61" t="s">
        <v>140</v>
      </c>
      <c r="K88" s="21" t="s">
        <v>23</v>
      </c>
      <c r="L88" s="21" t="s">
        <v>288</v>
      </c>
      <c r="M88" s="21">
        <v>7250300</v>
      </c>
      <c r="N88" s="21" t="s">
        <v>246</v>
      </c>
      <c r="O88" s="36"/>
      <c r="P88" s="17"/>
    </row>
    <row r="89" spans="1:16" ht="45.75" customHeight="1" outlineLevel="1">
      <c r="A89" s="21">
        <v>64</v>
      </c>
      <c r="B89" s="21" t="s">
        <v>22</v>
      </c>
      <c r="C89" s="60" t="s">
        <v>146</v>
      </c>
      <c r="D89" s="21" t="s">
        <v>118</v>
      </c>
      <c r="E89" s="68">
        <v>41275</v>
      </c>
      <c r="F89" s="21" t="s">
        <v>345</v>
      </c>
      <c r="G89" s="21" t="s">
        <v>47</v>
      </c>
      <c r="H89" s="102">
        <v>2.4</v>
      </c>
      <c r="I89" s="61" t="s">
        <v>139</v>
      </c>
      <c r="J89" s="61" t="s">
        <v>140</v>
      </c>
      <c r="K89" s="21" t="s">
        <v>23</v>
      </c>
      <c r="L89" s="21" t="s">
        <v>241</v>
      </c>
      <c r="M89" s="21">
        <v>7220021</v>
      </c>
      <c r="N89" s="21" t="s">
        <v>163</v>
      </c>
      <c r="O89" s="36"/>
      <c r="P89" s="17"/>
    </row>
    <row r="90" spans="1:16" ht="45.75" customHeight="1" outlineLevel="1">
      <c r="A90" s="66">
        <v>65</v>
      </c>
      <c r="B90" s="21" t="s">
        <v>22</v>
      </c>
      <c r="C90" s="60" t="s">
        <v>146</v>
      </c>
      <c r="D90" s="21" t="s">
        <v>117</v>
      </c>
      <c r="E90" s="68">
        <v>41276</v>
      </c>
      <c r="F90" s="21" t="s">
        <v>345</v>
      </c>
      <c r="G90" s="21" t="s">
        <v>47</v>
      </c>
      <c r="H90" s="102">
        <v>84</v>
      </c>
      <c r="I90" s="61" t="s">
        <v>139</v>
      </c>
      <c r="J90" s="61" t="s">
        <v>140</v>
      </c>
      <c r="K90" s="21" t="s">
        <v>23</v>
      </c>
      <c r="L90" s="21" t="s">
        <v>241</v>
      </c>
      <c r="M90" s="21">
        <v>7220021</v>
      </c>
      <c r="N90" s="21" t="s">
        <v>163</v>
      </c>
      <c r="O90" s="36"/>
      <c r="P90" s="17"/>
    </row>
    <row r="91" spans="1:16" ht="45">
      <c r="A91" s="21">
        <v>66</v>
      </c>
      <c r="B91" s="21" t="s">
        <v>22</v>
      </c>
      <c r="C91" s="60" t="s">
        <v>146</v>
      </c>
      <c r="D91" s="21" t="s">
        <v>194</v>
      </c>
      <c r="E91" s="68">
        <v>41280</v>
      </c>
      <c r="F91" s="21" t="s">
        <v>345</v>
      </c>
      <c r="G91" s="21" t="s">
        <v>47</v>
      </c>
      <c r="H91" s="102">
        <v>20.44</v>
      </c>
      <c r="I91" s="61" t="s">
        <v>139</v>
      </c>
      <c r="J91" s="61" t="s">
        <v>140</v>
      </c>
      <c r="K91" s="21" t="s">
        <v>23</v>
      </c>
      <c r="L91" s="21" t="s">
        <v>241</v>
      </c>
      <c r="M91" s="21">
        <v>720021</v>
      </c>
      <c r="N91" s="21"/>
      <c r="O91" s="70"/>
      <c r="P91" s="17"/>
    </row>
    <row r="92" spans="1:16" ht="47.25" customHeight="1" outlineLevel="1">
      <c r="A92" s="66">
        <v>67</v>
      </c>
      <c r="B92" s="21" t="s">
        <v>22</v>
      </c>
      <c r="C92" s="60" t="s">
        <v>100</v>
      </c>
      <c r="D92" s="21" t="s">
        <v>29</v>
      </c>
      <c r="E92" s="68">
        <v>41276</v>
      </c>
      <c r="F92" s="21" t="s">
        <v>345</v>
      </c>
      <c r="G92" s="21" t="s">
        <v>47</v>
      </c>
      <c r="H92" s="102">
        <v>231.91</v>
      </c>
      <c r="I92" s="61" t="s">
        <v>139</v>
      </c>
      <c r="J92" s="61" t="s">
        <v>140</v>
      </c>
      <c r="K92" s="21" t="s">
        <v>23</v>
      </c>
      <c r="L92" s="21" t="s">
        <v>241</v>
      </c>
      <c r="M92" s="21">
        <v>720000</v>
      </c>
      <c r="N92" s="21">
        <v>21611</v>
      </c>
      <c r="O92" s="70"/>
      <c r="P92" s="17"/>
    </row>
    <row r="93" spans="1:16" ht="51.75" customHeight="1" outlineLevel="1">
      <c r="A93" s="21">
        <v>68</v>
      </c>
      <c r="B93" s="21" t="s">
        <v>22</v>
      </c>
      <c r="C93" s="60" t="s">
        <v>146</v>
      </c>
      <c r="D93" s="21" t="s">
        <v>195</v>
      </c>
      <c r="E93" s="68">
        <v>41281</v>
      </c>
      <c r="F93" s="21" t="s">
        <v>345</v>
      </c>
      <c r="G93" s="21" t="s">
        <v>47</v>
      </c>
      <c r="H93" s="102">
        <v>8</v>
      </c>
      <c r="I93" s="61" t="s">
        <v>139</v>
      </c>
      <c r="J93" s="61" t="s">
        <v>140</v>
      </c>
      <c r="K93" s="21" t="s">
        <v>23</v>
      </c>
      <c r="L93" s="21" t="s">
        <v>241</v>
      </c>
      <c r="M93" s="21">
        <v>7220021</v>
      </c>
      <c r="N93" s="21"/>
      <c r="O93" s="70"/>
      <c r="P93" s="17"/>
    </row>
    <row r="94" spans="1:16" ht="51.75" customHeight="1" outlineLevel="1">
      <c r="A94" s="66">
        <v>69</v>
      </c>
      <c r="B94" s="21" t="s">
        <v>22</v>
      </c>
      <c r="C94" s="60" t="s">
        <v>146</v>
      </c>
      <c r="D94" s="21" t="s">
        <v>196</v>
      </c>
      <c r="E94" s="68">
        <v>41277</v>
      </c>
      <c r="F94" s="21" t="s">
        <v>345</v>
      </c>
      <c r="G94" s="21" t="s">
        <v>47</v>
      </c>
      <c r="H94" s="102">
        <v>3.5</v>
      </c>
      <c r="I94" s="61" t="s">
        <v>139</v>
      </c>
      <c r="J94" s="61" t="s">
        <v>140</v>
      </c>
      <c r="K94" s="21" t="s">
        <v>23</v>
      </c>
      <c r="L94" s="21" t="s">
        <v>241</v>
      </c>
      <c r="M94" s="21">
        <v>7220021</v>
      </c>
      <c r="N94" s="21"/>
      <c r="O94" s="70"/>
      <c r="P94" s="17"/>
    </row>
    <row r="95" spans="1:16" ht="45">
      <c r="A95" s="21">
        <v>70</v>
      </c>
      <c r="B95" s="21" t="s">
        <v>22</v>
      </c>
      <c r="C95" s="60" t="s">
        <v>146</v>
      </c>
      <c r="D95" s="21" t="s">
        <v>116</v>
      </c>
      <c r="E95" s="61" t="s">
        <v>139</v>
      </c>
      <c r="F95" s="21" t="s">
        <v>345</v>
      </c>
      <c r="G95" s="21" t="s">
        <v>21</v>
      </c>
      <c r="H95" s="102">
        <v>83.2</v>
      </c>
      <c r="I95" s="61" t="s">
        <v>139</v>
      </c>
      <c r="J95" s="61" t="s">
        <v>140</v>
      </c>
      <c r="K95" s="21" t="s">
        <v>23</v>
      </c>
      <c r="L95" s="21" t="s">
        <v>241</v>
      </c>
      <c r="M95" s="21">
        <v>720000</v>
      </c>
      <c r="N95" s="63" t="s">
        <v>205</v>
      </c>
      <c r="O95" s="70"/>
      <c r="P95" s="17"/>
    </row>
    <row r="96" spans="1:16" ht="45">
      <c r="A96" s="66">
        <v>71</v>
      </c>
      <c r="B96" s="21" t="s">
        <v>22</v>
      </c>
      <c r="C96" s="60" t="s">
        <v>146</v>
      </c>
      <c r="D96" s="21" t="s">
        <v>127</v>
      </c>
      <c r="E96" s="61" t="s">
        <v>139</v>
      </c>
      <c r="F96" s="21" t="s">
        <v>345</v>
      </c>
      <c r="G96" s="21" t="s">
        <v>21</v>
      </c>
      <c r="H96" s="102">
        <v>37.8</v>
      </c>
      <c r="I96" s="61" t="s">
        <v>139</v>
      </c>
      <c r="J96" s="61" t="s">
        <v>140</v>
      </c>
      <c r="K96" s="21" t="s">
        <v>23</v>
      </c>
      <c r="L96" s="21" t="s">
        <v>241</v>
      </c>
      <c r="M96" s="21">
        <v>720000</v>
      </c>
      <c r="N96" s="63" t="s">
        <v>205</v>
      </c>
      <c r="O96" s="70"/>
      <c r="P96" s="17"/>
    </row>
    <row r="97" spans="1:16" ht="35.25" customHeight="1" outlineLevel="1">
      <c r="A97" s="21">
        <v>72</v>
      </c>
      <c r="B97" s="21" t="s">
        <v>22</v>
      </c>
      <c r="C97" s="60" t="s">
        <v>146</v>
      </c>
      <c r="D97" s="21" t="s">
        <v>55</v>
      </c>
      <c r="E97" s="61" t="s">
        <v>139</v>
      </c>
      <c r="F97" s="21" t="s">
        <v>345</v>
      </c>
      <c r="G97" s="21" t="s">
        <v>21</v>
      </c>
      <c r="H97" s="102">
        <v>50</v>
      </c>
      <c r="I97" s="61" t="s">
        <v>139</v>
      </c>
      <c r="J97" s="61" t="s">
        <v>140</v>
      </c>
      <c r="K97" s="21" t="s">
        <v>23</v>
      </c>
      <c r="L97" s="85" t="s">
        <v>267</v>
      </c>
      <c r="M97" s="85">
        <v>3699010</v>
      </c>
      <c r="N97" s="76" t="s">
        <v>233</v>
      </c>
      <c r="O97" s="70"/>
      <c r="P97" s="17"/>
    </row>
    <row r="98" spans="1:16" ht="51" customHeight="1" outlineLevel="1">
      <c r="A98" s="66">
        <v>73</v>
      </c>
      <c r="B98" s="21" t="s">
        <v>22</v>
      </c>
      <c r="C98" s="60" t="s">
        <v>146</v>
      </c>
      <c r="D98" s="21" t="s">
        <v>247</v>
      </c>
      <c r="E98" s="61" t="s">
        <v>139</v>
      </c>
      <c r="F98" s="21" t="s">
        <v>345</v>
      </c>
      <c r="G98" s="21" t="s">
        <v>21</v>
      </c>
      <c r="H98" s="102">
        <v>85</v>
      </c>
      <c r="I98" s="61" t="s">
        <v>139</v>
      </c>
      <c r="J98" s="61" t="s">
        <v>140</v>
      </c>
      <c r="K98" s="21" t="s">
        <v>23</v>
      </c>
      <c r="L98" s="85" t="s">
        <v>267</v>
      </c>
      <c r="M98" s="85">
        <v>21000</v>
      </c>
      <c r="N98" s="76" t="s">
        <v>233</v>
      </c>
      <c r="O98" s="70"/>
      <c r="P98" s="17"/>
    </row>
    <row r="99" spans="1:16" ht="45">
      <c r="A99" s="21">
        <v>74</v>
      </c>
      <c r="B99" s="21" t="s">
        <v>22</v>
      </c>
      <c r="C99" s="60" t="s">
        <v>146</v>
      </c>
      <c r="D99" s="21" t="s">
        <v>248</v>
      </c>
      <c r="E99" s="61" t="s">
        <v>139</v>
      </c>
      <c r="F99" s="21" t="s">
        <v>345</v>
      </c>
      <c r="G99" s="21" t="s">
        <v>21</v>
      </c>
      <c r="H99" s="102">
        <v>60.5</v>
      </c>
      <c r="I99" s="61" t="s">
        <v>139</v>
      </c>
      <c r="J99" s="61" t="s">
        <v>140</v>
      </c>
      <c r="K99" s="21" t="s">
        <v>23</v>
      </c>
      <c r="L99" s="85" t="s">
        <v>267</v>
      </c>
      <c r="M99" s="85">
        <v>210000</v>
      </c>
      <c r="N99" s="76" t="s">
        <v>233</v>
      </c>
      <c r="O99" s="70"/>
      <c r="P99" s="17"/>
    </row>
    <row r="100" spans="1:16" ht="45">
      <c r="A100" s="66">
        <v>75</v>
      </c>
      <c r="B100" s="21" t="s">
        <v>22</v>
      </c>
      <c r="C100" s="60" t="s">
        <v>146</v>
      </c>
      <c r="D100" s="21" t="s">
        <v>28</v>
      </c>
      <c r="E100" s="61" t="s">
        <v>139</v>
      </c>
      <c r="F100" s="21" t="s">
        <v>345</v>
      </c>
      <c r="G100" s="21" t="s">
        <v>21</v>
      </c>
      <c r="H100" s="102">
        <v>35.35</v>
      </c>
      <c r="I100" s="61" t="s">
        <v>139</v>
      </c>
      <c r="J100" s="61" t="s">
        <v>140</v>
      </c>
      <c r="K100" s="21" t="s">
        <v>23</v>
      </c>
      <c r="L100" s="21" t="s">
        <v>289</v>
      </c>
      <c r="M100" s="21">
        <v>920000</v>
      </c>
      <c r="N100" s="75" t="s">
        <v>150</v>
      </c>
      <c r="O100" s="70"/>
      <c r="P100" s="17"/>
    </row>
    <row r="101" spans="1:16" ht="45">
      <c r="A101" s="21">
        <v>76</v>
      </c>
      <c r="B101" s="21" t="s">
        <v>22</v>
      </c>
      <c r="C101" s="60" t="s">
        <v>172</v>
      </c>
      <c r="D101" s="21" t="s">
        <v>27</v>
      </c>
      <c r="E101" s="61" t="s">
        <v>139</v>
      </c>
      <c r="F101" s="21" t="s">
        <v>345</v>
      </c>
      <c r="G101" s="21" t="s">
        <v>21</v>
      </c>
      <c r="H101" s="102">
        <v>18</v>
      </c>
      <c r="I101" s="61" t="s">
        <v>139</v>
      </c>
      <c r="J101" s="61" t="s">
        <v>140</v>
      </c>
      <c r="K101" s="21" t="s">
        <v>23</v>
      </c>
      <c r="L101" s="21" t="s">
        <v>254</v>
      </c>
      <c r="M101" s="21">
        <v>5020100</v>
      </c>
      <c r="N101" s="63" t="s">
        <v>202</v>
      </c>
      <c r="O101" s="70"/>
      <c r="P101" s="17"/>
    </row>
    <row r="102" spans="1:16" ht="45">
      <c r="A102" s="66">
        <v>77</v>
      </c>
      <c r="B102" s="21" t="s">
        <v>22</v>
      </c>
      <c r="C102" s="60" t="s">
        <v>172</v>
      </c>
      <c r="D102" s="21" t="s">
        <v>330</v>
      </c>
      <c r="E102" s="61" t="s">
        <v>139</v>
      </c>
      <c r="F102" s="21" t="s">
        <v>345</v>
      </c>
      <c r="G102" s="21" t="s">
        <v>21</v>
      </c>
      <c r="H102" s="102">
        <v>187.5</v>
      </c>
      <c r="I102" s="61" t="s">
        <v>139</v>
      </c>
      <c r="J102" s="61" t="s">
        <v>140</v>
      </c>
      <c r="K102" s="21" t="s">
        <v>23</v>
      </c>
      <c r="L102" s="21" t="s">
        <v>280</v>
      </c>
      <c r="M102" s="21">
        <v>5020000</v>
      </c>
      <c r="N102" s="63" t="s">
        <v>202</v>
      </c>
      <c r="O102" s="70"/>
      <c r="P102" s="17"/>
    </row>
    <row r="103" spans="1:16" ht="45">
      <c r="A103" s="21">
        <v>78</v>
      </c>
      <c r="B103" s="21" t="s">
        <v>22</v>
      </c>
      <c r="C103" s="60" t="s">
        <v>172</v>
      </c>
      <c r="D103" s="21" t="s">
        <v>72</v>
      </c>
      <c r="E103" s="61" t="s">
        <v>139</v>
      </c>
      <c r="F103" s="21" t="s">
        <v>345</v>
      </c>
      <c r="G103" s="21" t="s">
        <v>21</v>
      </c>
      <c r="H103" s="102">
        <v>40.44</v>
      </c>
      <c r="I103" s="61" t="s">
        <v>113</v>
      </c>
      <c r="J103" s="61" t="s">
        <v>113</v>
      </c>
      <c r="K103" s="21" t="s">
        <v>23</v>
      </c>
      <c r="L103" s="21"/>
      <c r="M103" s="21"/>
      <c r="N103" s="63" t="s">
        <v>152</v>
      </c>
      <c r="O103" s="70"/>
      <c r="P103" s="17"/>
    </row>
    <row r="104" spans="1:16" ht="45">
      <c r="A104" s="66">
        <v>79</v>
      </c>
      <c r="B104" s="21" t="s">
        <v>22</v>
      </c>
      <c r="C104" s="60" t="s">
        <v>146</v>
      </c>
      <c r="D104" s="21" t="s">
        <v>121</v>
      </c>
      <c r="E104" s="61" t="s">
        <v>139</v>
      </c>
      <c r="F104" s="21" t="s">
        <v>345</v>
      </c>
      <c r="G104" s="21" t="s">
        <v>21</v>
      </c>
      <c r="H104" s="102">
        <v>19.12</v>
      </c>
      <c r="I104" s="61" t="s">
        <v>139</v>
      </c>
      <c r="J104" s="61" t="s">
        <v>140</v>
      </c>
      <c r="K104" s="21" t="s">
        <v>23</v>
      </c>
      <c r="L104" s="21" t="s">
        <v>219</v>
      </c>
      <c r="M104" s="21">
        <v>7493010</v>
      </c>
      <c r="N104" s="63" t="s">
        <v>152</v>
      </c>
      <c r="O104" s="70"/>
      <c r="P104" s="17"/>
    </row>
    <row r="105" spans="1:16" ht="41.25" customHeight="1" outlineLevel="1">
      <c r="A105" s="21">
        <v>80</v>
      </c>
      <c r="B105" s="21" t="s">
        <v>22</v>
      </c>
      <c r="C105" s="60" t="s">
        <v>172</v>
      </c>
      <c r="D105" s="21" t="s">
        <v>122</v>
      </c>
      <c r="E105" s="61" t="s">
        <v>139</v>
      </c>
      <c r="F105" s="21" t="s">
        <v>345</v>
      </c>
      <c r="G105" s="21" t="s">
        <v>21</v>
      </c>
      <c r="H105" s="102">
        <v>57.81</v>
      </c>
      <c r="I105" s="61" t="s">
        <v>113</v>
      </c>
      <c r="J105" s="61" t="s">
        <v>113</v>
      </c>
      <c r="K105" s="21" t="s">
        <v>23</v>
      </c>
      <c r="L105" s="21" t="s">
        <v>290</v>
      </c>
      <c r="M105" s="21" t="s">
        <v>291</v>
      </c>
      <c r="N105" s="63" t="s">
        <v>152</v>
      </c>
      <c r="O105" s="70"/>
      <c r="P105" s="17"/>
    </row>
    <row r="106" spans="1:16" ht="45.75" customHeight="1" outlineLevel="1" thickBot="1">
      <c r="A106" s="66">
        <v>81</v>
      </c>
      <c r="B106" s="21" t="s">
        <v>22</v>
      </c>
      <c r="C106" s="60" t="s">
        <v>172</v>
      </c>
      <c r="D106" s="21" t="s">
        <v>123</v>
      </c>
      <c r="E106" s="61" t="s">
        <v>139</v>
      </c>
      <c r="F106" s="21" t="s">
        <v>25</v>
      </c>
      <c r="G106" s="21" t="s">
        <v>175</v>
      </c>
      <c r="H106" s="102">
        <v>544.04</v>
      </c>
      <c r="I106" s="61" t="s">
        <v>139</v>
      </c>
      <c r="J106" s="61" t="s">
        <v>140</v>
      </c>
      <c r="K106" s="21" t="s">
        <v>23</v>
      </c>
      <c r="L106" s="21" t="s">
        <v>220</v>
      </c>
      <c r="M106" s="21">
        <v>9010000</v>
      </c>
      <c r="N106" s="63" t="s">
        <v>152</v>
      </c>
      <c r="O106" s="70"/>
      <c r="P106" s="17"/>
    </row>
    <row r="107" spans="1:16" ht="45">
      <c r="A107" s="21">
        <v>82</v>
      </c>
      <c r="B107" s="21" t="s">
        <v>22</v>
      </c>
      <c r="C107" s="60" t="s">
        <v>172</v>
      </c>
      <c r="D107" s="21" t="s">
        <v>61</v>
      </c>
      <c r="E107" s="61" t="s">
        <v>139</v>
      </c>
      <c r="F107" s="21" t="s">
        <v>345</v>
      </c>
      <c r="G107" s="21" t="s">
        <v>47</v>
      </c>
      <c r="H107" s="102">
        <v>40</v>
      </c>
      <c r="I107" s="61" t="s">
        <v>113</v>
      </c>
      <c r="J107" s="61" t="s">
        <v>113</v>
      </c>
      <c r="K107" s="21" t="s">
        <v>23</v>
      </c>
      <c r="L107" s="84" t="s">
        <v>277</v>
      </c>
      <c r="M107" s="21">
        <v>9010000</v>
      </c>
      <c r="N107" s="74" t="s">
        <v>177</v>
      </c>
      <c r="O107" s="36"/>
      <c r="P107" s="17"/>
    </row>
    <row r="108" spans="1:16" ht="45">
      <c r="A108" s="66">
        <v>83</v>
      </c>
      <c r="B108" s="21" t="s">
        <v>22</v>
      </c>
      <c r="C108" s="60" t="s">
        <v>146</v>
      </c>
      <c r="D108" s="21" t="s">
        <v>60</v>
      </c>
      <c r="E108" s="61" t="s">
        <v>139</v>
      </c>
      <c r="F108" s="21" t="s">
        <v>345</v>
      </c>
      <c r="G108" s="21" t="s">
        <v>47</v>
      </c>
      <c r="H108" s="102">
        <v>247.9</v>
      </c>
      <c r="I108" s="61" t="s">
        <v>139</v>
      </c>
      <c r="J108" s="61" t="s">
        <v>140</v>
      </c>
      <c r="K108" s="21" t="s">
        <v>23</v>
      </c>
      <c r="L108" s="21" t="s">
        <v>279</v>
      </c>
      <c r="M108" s="77" t="s">
        <v>283</v>
      </c>
      <c r="N108" s="21">
        <v>21621</v>
      </c>
      <c r="O108" s="36"/>
      <c r="P108" s="17"/>
    </row>
    <row r="109" spans="1:16" ht="45">
      <c r="A109" s="21">
        <v>84</v>
      </c>
      <c r="B109" s="21" t="s">
        <v>22</v>
      </c>
      <c r="C109" s="60" t="s">
        <v>172</v>
      </c>
      <c r="D109" s="21" t="s">
        <v>59</v>
      </c>
      <c r="E109" s="61" t="s">
        <v>139</v>
      </c>
      <c r="F109" s="21" t="s">
        <v>345</v>
      </c>
      <c r="G109" s="21" t="s">
        <v>47</v>
      </c>
      <c r="H109" s="102">
        <v>80.73</v>
      </c>
      <c r="I109" s="61" t="s">
        <v>139</v>
      </c>
      <c r="J109" s="61" t="s">
        <v>140</v>
      </c>
      <c r="K109" s="21" t="s">
        <v>23</v>
      </c>
      <c r="L109" s="21" t="s">
        <v>284</v>
      </c>
      <c r="M109" s="21">
        <v>7424020</v>
      </c>
      <c r="N109" s="21">
        <v>21472</v>
      </c>
      <c r="O109" s="36"/>
      <c r="P109" s="17"/>
    </row>
    <row r="110" spans="1:16" ht="45">
      <c r="A110" s="66">
        <v>85</v>
      </c>
      <c r="B110" s="21" t="s">
        <v>22</v>
      </c>
      <c r="C110" s="60" t="s">
        <v>172</v>
      </c>
      <c r="D110" s="21" t="s">
        <v>58</v>
      </c>
      <c r="E110" s="61" t="s">
        <v>139</v>
      </c>
      <c r="F110" s="21" t="s">
        <v>345</v>
      </c>
      <c r="G110" s="21" t="s">
        <v>47</v>
      </c>
      <c r="H110" s="102">
        <v>101.21</v>
      </c>
      <c r="I110" s="61" t="s">
        <v>139</v>
      </c>
      <c r="J110" s="61" t="s">
        <v>140</v>
      </c>
      <c r="K110" s="21" t="s">
        <v>23</v>
      </c>
      <c r="L110" s="85" t="s">
        <v>285</v>
      </c>
      <c r="M110" s="98" t="s">
        <v>286</v>
      </c>
      <c r="N110" s="76" t="s">
        <v>197</v>
      </c>
      <c r="O110" s="36"/>
      <c r="P110" s="17"/>
    </row>
    <row r="111" spans="1:16" ht="45">
      <c r="A111" s="21">
        <v>86</v>
      </c>
      <c r="B111" s="21" t="s">
        <v>22</v>
      </c>
      <c r="C111" s="60" t="s">
        <v>172</v>
      </c>
      <c r="D111" s="90" t="s">
        <v>227</v>
      </c>
      <c r="E111" s="61" t="s">
        <v>139</v>
      </c>
      <c r="F111" s="21" t="s">
        <v>345</v>
      </c>
      <c r="G111" s="21" t="s">
        <v>47</v>
      </c>
      <c r="H111" s="102">
        <v>67.79</v>
      </c>
      <c r="I111" s="61" t="s">
        <v>139</v>
      </c>
      <c r="J111" s="61" t="s">
        <v>140</v>
      </c>
      <c r="K111" s="21" t="s">
        <v>23</v>
      </c>
      <c r="L111" s="85" t="s">
        <v>275</v>
      </c>
      <c r="M111" s="85">
        <v>752500</v>
      </c>
      <c r="N111" s="88" t="s">
        <v>230</v>
      </c>
      <c r="O111" s="36"/>
      <c r="P111" s="17"/>
    </row>
    <row r="112" spans="1:16" ht="42.75" customHeight="1" outlineLevel="1">
      <c r="A112" s="66">
        <v>87</v>
      </c>
      <c r="B112" s="21" t="s">
        <v>22</v>
      </c>
      <c r="C112" s="60" t="s">
        <v>172</v>
      </c>
      <c r="D112" s="90" t="s">
        <v>228</v>
      </c>
      <c r="E112" s="61" t="s">
        <v>139</v>
      </c>
      <c r="F112" s="21" t="s">
        <v>345</v>
      </c>
      <c r="G112" s="21" t="s">
        <v>47</v>
      </c>
      <c r="H112" s="102">
        <v>59.32</v>
      </c>
      <c r="I112" s="61" t="s">
        <v>139</v>
      </c>
      <c r="J112" s="61" t="s">
        <v>140</v>
      </c>
      <c r="K112" s="21" t="s">
        <v>23</v>
      </c>
      <c r="L112" s="85" t="s">
        <v>275</v>
      </c>
      <c r="M112" s="85">
        <v>752500</v>
      </c>
      <c r="N112" s="88" t="s">
        <v>230</v>
      </c>
      <c r="O112" s="36"/>
      <c r="P112" s="17"/>
    </row>
    <row r="113" spans="1:16" ht="56.25" customHeight="1" outlineLevel="1">
      <c r="A113" s="21">
        <v>88</v>
      </c>
      <c r="B113" s="21" t="s">
        <v>22</v>
      </c>
      <c r="C113" s="60" t="s">
        <v>172</v>
      </c>
      <c r="D113" s="90" t="s">
        <v>229</v>
      </c>
      <c r="E113" s="61" t="s">
        <v>139</v>
      </c>
      <c r="F113" s="21" t="s">
        <v>345</v>
      </c>
      <c r="G113" s="21" t="s">
        <v>47</v>
      </c>
      <c r="H113" s="102">
        <v>88</v>
      </c>
      <c r="I113" s="61" t="s">
        <v>139</v>
      </c>
      <c r="J113" s="61" t="s">
        <v>140</v>
      </c>
      <c r="K113" s="21" t="s">
        <v>23</v>
      </c>
      <c r="L113" s="85" t="s">
        <v>278</v>
      </c>
      <c r="M113" s="85">
        <v>7423000</v>
      </c>
      <c r="N113" s="88" t="s">
        <v>231</v>
      </c>
      <c r="O113" s="36"/>
      <c r="P113" s="17"/>
    </row>
    <row r="114" spans="1:16" ht="26.25" customHeight="1" outlineLevel="1">
      <c r="A114" s="86"/>
      <c r="B114" s="87"/>
      <c r="C114" s="87"/>
      <c r="D114" s="33" t="s">
        <v>232</v>
      </c>
      <c r="E114" s="89"/>
      <c r="F114" s="1"/>
      <c r="G114" s="1"/>
      <c r="H114" s="107">
        <f>SUM(H51:H113)</f>
        <v>5412.219999999998</v>
      </c>
      <c r="I114" s="6"/>
      <c r="J114" s="6"/>
      <c r="K114" s="1"/>
      <c r="L114" s="21"/>
      <c r="M114" s="21"/>
      <c r="N114" s="5"/>
      <c r="O114" s="36"/>
      <c r="P114" s="17"/>
    </row>
    <row r="115" spans="1:16" ht="63.75" customHeight="1" outlineLevel="1">
      <c r="A115" s="66">
        <v>89</v>
      </c>
      <c r="B115" s="21" t="s">
        <v>22</v>
      </c>
      <c r="C115" s="21" t="s">
        <v>180</v>
      </c>
      <c r="D115" s="21" t="s">
        <v>69</v>
      </c>
      <c r="E115" s="61" t="s">
        <v>139</v>
      </c>
      <c r="F115" s="21" t="s">
        <v>345</v>
      </c>
      <c r="G115" s="21" t="s">
        <v>47</v>
      </c>
      <c r="H115" s="102">
        <v>481.08</v>
      </c>
      <c r="I115" s="61" t="s">
        <v>139</v>
      </c>
      <c r="J115" s="61" t="s">
        <v>140</v>
      </c>
      <c r="K115" s="21" t="s">
        <v>22</v>
      </c>
      <c r="L115" s="21" t="s">
        <v>279</v>
      </c>
      <c r="M115" s="21">
        <v>8519000</v>
      </c>
      <c r="N115" s="77" t="s">
        <v>201</v>
      </c>
      <c r="O115" s="36"/>
      <c r="P115" s="17"/>
    </row>
    <row r="116" spans="1:16" ht="33.75" customHeight="1" outlineLevel="1">
      <c r="A116" s="66">
        <v>90</v>
      </c>
      <c r="B116" s="21" t="s">
        <v>22</v>
      </c>
      <c r="C116" s="21" t="s">
        <v>180</v>
      </c>
      <c r="D116" s="21" t="s">
        <v>251</v>
      </c>
      <c r="E116" s="61" t="s">
        <v>139</v>
      </c>
      <c r="F116" s="21" t="s">
        <v>345</v>
      </c>
      <c r="G116" s="21" t="s">
        <v>47</v>
      </c>
      <c r="H116" s="102">
        <v>61.07</v>
      </c>
      <c r="I116" s="61" t="s">
        <v>139</v>
      </c>
      <c r="J116" s="61" t="s">
        <v>140</v>
      </c>
      <c r="K116" s="21" t="s">
        <v>22</v>
      </c>
      <c r="L116" s="21" t="s">
        <v>292</v>
      </c>
      <c r="M116" s="21">
        <v>9311000</v>
      </c>
      <c r="N116" s="77" t="s">
        <v>201</v>
      </c>
      <c r="O116" s="36"/>
      <c r="P116" s="17"/>
    </row>
    <row r="117" spans="1:16" ht="36.75" customHeight="1" outlineLevel="1">
      <c r="A117" s="66">
        <v>91</v>
      </c>
      <c r="B117" s="21" t="s">
        <v>22</v>
      </c>
      <c r="C117" s="21" t="s">
        <v>180</v>
      </c>
      <c r="D117" s="21" t="s">
        <v>252</v>
      </c>
      <c r="E117" s="61" t="s">
        <v>139</v>
      </c>
      <c r="F117" s="21" t="s">
        <v>345</v>
      </c>
      <c r="G117" s="21" t="s">
        <v>47</v>
      </c>
      <c r="H117" s="102">
        <v>150</v>
      </c>
      <c r="I117" s="61" t="s">
        <v>139</v>
      </c>
      <c r="J117" s="61" t="s">
        <v>140</v>
      </c>
      <c r="K117" s="21" t="s">
        <v>22</v>
      </c>
      <c r="L117" s="21" t="s">
        <v>293</v>
      </c>
      <c r="M117" s="21">
        <v>9110000</v>
      </c>
      <c r="N117" s="77" t="s">
        <v>201</v>
      </c>
      <c r="O117" s="36"/>
      <c r="P117" s="17"/>
    </row>
    <row r="118" spans="1:16" ht="36.75" customHeight="1" outlineLevel="1">
      <c r="A118" s="66">
        <v>92</v>
      </c>
      <c r="B118" s="21" t="s">
        <v>22</v>
      </c>
      <c r="C118" s="21" t="s">
        <v>180</v>
      </c>
      <c r="D118" s="21" t="s">
        <v>70</v>
      </c>
      <c r="E118" s="61" t="s">
        <v>139</v>
      </c>
      <c r="F118" s="21" t="s">
        <v>345</v>
      </c>
      <c r="G118" s="21" t="s">
        <v>47</v>
      </c>
      <c r="H118" s="102">
        <v>32</v>
      </c>
      <c r="I118" s="61" t="s">
        <v>139</v>
      </c>
      <c r="J118" s="61" t="s">
        <v>140</v>
      </c>
      <c r="K118" s="21" t="s">
        <v>22</v>
      </c>
      <c r="L118" s="21" t="s">
        <v>294</v>
      </c>
      <c r="M118" s="21">
        <v>6410000</v>
      </c>
      <c r="N118" s="21" t="s">
        <v>181</v>
      </c>
      <c r="O118" s="36"/>
      <c r="P118" s="17"/>
    </row>
    <row r="119" spans="1:16" ht="36.75" customHeight="1" outlineLevel="1">
      <c r="A119" s="66">
        <v>93</v>
      </c>
      <c r="B119" s="1" t="s">
        <v>22</v>
      </c>
      <c r="C119" s="1" t="s">
        <v>180</v>
      </c>
      <c r="D119" s="21" t="s">
        <v>128</v>
      </c>
      <c r="E119" s="68">
        <v>41275</v>
      </c>
      <c r="F119" s="21" t="s">
        <v>345</v>
      </c>
      <c r="G119" s="21" t="s">
        <v>47</v>
      </c>
      <c r="H119" s="102">
        <v>25</v>
      </c>
      <c r="I119" s="61" t="s">
        <v>139</v>
      </c>
      <c r="J119" s="61" t="s">
        <v>140</v>
      </c>
      <c r="K119" s="1" t="s">
        <v>22</v>
      </c>
      <c r="L119" s="21" t="s">
        <v>295</v>
      </c>
      <c r="M119" s="21">
        <v>2423961</v>
      </c>
      <c r="N119" s="8"/>
      <c r="O119" s="36"/>
      <c r="P119" s="17"/>
    </row>
    <row r="120" spans="1:16" ht="11.25">
      <c r="A120" s="1"/>
      <c r="B120" s="1"/>
      <c r="C120" s="1"/>
      <c r="D120" s="31" t="s">
        <v>249</v>
      </c>
      <c r="E120" s="2"/>
      <c r="F120" s="1"/>
      <c r="G120" s="1"/>
      <c r="H120" s="101">
        <f>SUM(H115:H119)</f>
        <v>749.15</v>
      </c>
      <c r="I120" s="6"/>
      <c r="J120" s="6"/>
      <c r="K120" s="1"/>
      <c r="L120" s="21"/>
      <c r="M120" s="21"/>
      <c r="N120" s="1"/>
      <c r="O120" s="36"/>
      <c r="P120" s="17"/>
    </row>
    <row r="121" spans="1:16" ht="45.75" customHeight="1" outlineLevel="1">
      <c r="A121" s="21">
        <v>94</v>
      </c>
      <c r="B121" s="21" t="s">
        <v>22</v>
      </c>
      <c r="C121" s="61" t="s">
        <v>182</v>
      </c>
      <c r="D121" s="21" t="s">
        <v>94</v>
      </c>
      <c r="E121" s="68">
        <v>41275</v>
      </c>
      <c r="F121" s="68" t="s">
        <v>18</v>
      </c>
      <c r="G121" s="21" t="s">
        <v>47</v>
      </c>
      <c r="H121" s="119">
        <v>1085.03</v>
      </c>
      <c r="I121" s="61" t="s">
        <v>167</v>
      </c>
      <c r="J121" s="61" t="s">
        <v>105</v>
      </c>
      <c r="K121" s="21" t="s">
        <v>22</v>
      </c>
      <c r="L121" s="115" t="s">
        <v>296</v>
      </c>
      <c r="M121" s="115">
        <v>9434000</v>
      </c>
      <c r="N121" s="115" t="s">
        <v>176</v>
      </c>
      <c r="O121" s="36"/>
      <c r="P121" s="17"/>
    </row>
    <row r="122" spans="1:16" ht="42" customHeight="1" outlineLevel="1">
      <c r="A122" s="21">
        <v>95</v>
      </c>
      <c r="B122" s="21" t="s">
        <v>22</v>
      </c>
      <c r="C122" s="61" t="s">
        <v>182</v>
      </c>
      <c r="D122" s="21" t="s">
        <v>95</v>
      </c>
      <c r="E122" s="68">
        <v>41275</v>
      </c>
      <c r="F122" s="68" t="s">
        <v>18</v>
      </c>
      <c r="G122" s="21" t="s">
        <v>47</v>
      </c>
      <c r="H122" s="120"/>
      <c r="I122" s="61" t="s">
        <v>167</v>
      </c>
      <c r="J122" s="61" t="s">
        <v>105</v>
      </c>
      <c r="K122" s="21" t="s">
        <v>22</v>
      </c>
      <c r="L122" s="116"/>
      <c r="M122" s="116"/>
      <c r="N122" s="116"/>
      <c r="O122" s="36"/>
      <c r="P122" s="17"/>
    </row>
    <row r="123" spans="1:16" ht="33.75">
      <c r="A123" s="21">
        <v>96</v>
      </c>
      <c r="B123" s="21" t="s">
        <v>22</v>
      </c>
      <c r="C123" s="61" t="s">
        <v>182</v>
      </c>
      <c r="D123" s="21" t="s">
        <v>120</v>
      </c>
      <c r="E123" s="68">
        <v>41275</v>
      </c>
      <c r="F123" s="21" t="s">
        <v>345</v>
      </c>
      <c r="G123" s="21" t="s">
        <v>47</v>
      </c>
      <c r="H123" s="102">
        <v>55.2</v>
      </c>
      <c r="I123" s="61" t="s">
        <v>139</v>
      </c>
      <c r="J123" s="61" t="s">
        <v>140</v>
      </c>
      <c r="K123" s="21" t="s">
        <v>22</v>
      </c>
      <c r="L123" s="21" t="s">
        <v>288</v>
      </c>
      <c r="M123" s="21">
        <v>725000</v>
      </c>
      <c r="N123" s="92" t="s">
        <v>234</v>
      </c>
      <c r="O123" s="36"/>
      <c r="P123" s="17"/>
    </row>
    <row r="124" spans="1:16" ht="71.25" customHeight="1" outlineLevel="1">
      <c r="A124" s="21">
        <v>97</v>
      </c>
      <c r="B124" s="21" t="s">
        <v>22</v>
      </c>
      <c r="C124" s="61" t="s">
        <v>182</v>
      </c>
      <c r="D124" s="21" t="s">
        <v>331</v>
      </c>
      <c r="E124" s="68">
        <v>41365</v>
      </c>
      <c r="F124" s="21" t="s">
        <v>18</v>
      </c>
      <c r="G124" s="21" t="s">
        <v>21</v>
      </c>
      <c r="H124" s="102">
        <f>'[8]Расшифровки'!$B$55</f>
        <v>2229.5548</v>
      </c>
      <c r="I124" s="61" t="s">
        <v>185</v>
      </c>
      <c r="J124" s="61" t="s">
        <v>184</v>
      </c>
      <c r="K124" s="21" t="s">
        <v>22</v>
      </c>
      <c r="L124" s="21" t="s">
        <v>297</v>
      </c>
      <c r="M124" s="21">
        <v>4540040</v>
      </c>
      <c r="N124" s="63" t="s">
        <v>176</v>
      </c>
      <c r="O124" s="36"/>
      <c r="P124" s="17"/>
    </row>
    <row r="125" spans="1:16" ht="50.25" customHeight="1" outlineLevel="1">
      <c r="A125" s="21">
        <v>98</v>
      </c>
      <c r="B125" s="21" t="s">
        <v>22</v>
      </c>
      <c r="C125" s="61" t="s">
        <v>182</v>
      </c>
      <c r="D125" s="21" t="s">
        <v>119</v>
      </c>
      <c r="E125" s="68">
        <v>41426</v>
      </c>
      <c r="F125" s="21" t="s">
        <v>25</v>
      </c>
      <c r="G125" s="21" t="s">
        <v>21</v>
      </c>
      <c r="H125" s="103">
        <v>59.42</v>
      </c>
      <c r="I125" s="61" t="s">
        <v>113</v>
      </c>
      <c r="J125" s="61" t="s">
        <v>184</v>
      </c>
      <c r="K125" s="21" t="s">
        <v>22</v>
      </c>
      <c r="L125" s="21" t="s">
        <v>298</v>
      </c>
      <c r="M125" s="21" t="s">
        <v>299</v>
      </c>
      <c r="N125" s="63" t="s">
        <v>176</v>
      </c>
      <c r="O125" s="36"/>
      <c r="P125" s="17"/>
    </row>
    <row r="126" spans="1:16" ht="37.5" customHeight="1" outlineLevel="1">
      <c r="A126" s="21">
        <v>99</v>
      </c>
      <c r="B126" s="21" t="s">
        <v>22</v>
      </c>
      <c r="C126" s="61" t="s">
        <v>182</v>
      </c>
      <c r="D126" s="21" t="s">
        <v>131</v>
      </c>
      <c r="E126" s="68">
        <v>41395</v>
      </c>
      <c r="F126" s="21" t="s">
        <v>345</v>
      </c>
      <c r="G126" s="21" t="s">
        <v>21</v>
      </c>
      <c r="H126" s="103">
        <v>16</v>
      </c>
      <c r="I126" s="61" t="s">
        <v>185</v>
      </c>
      <c r="J126" s="61" t="s">
        <v>141</v>
      </c>
      <c r="K126" s="21" t="s">
        <v>22</v>
      </c>
      <c r="L126" s="21" t="s">
        <v>300</v>
      </c>
      <c r="M126" s="21">
        <v>9439000</v>
      </c>
      <c r="N126" s="63" t="s">
        <v>176</v>
      </c>
      <c r="O126" s="36"/>
      <c r="P126" s="17"/>
    </row>
    <row r="127" spans="1:16" ht="32.25" customHeight="1" outlineLevel="1">
      <c r="A127" s="21">
        <v>100</v>
      </c>
      <c r="B127" s="21" t="s">
        <v>22</v>
      </c>
      <c r="C127" s="61" t="s">
        <v>182</v>
      </c>
      <c r="D127" s="21" t="s">
        <v>107</v>
      </c>
      <c r="E127" s="61" t="s">
        <v>183</v>
      </c>
      <c r="F127" s="21" t="s">
        <v>18</v>
      </c>
      <c r="G127" s="21" t="s">
        <v>21</v>
      </c>
      <c r="H127" s="103">
        <v>795.65</v>
      </c>
      <c r="I127" s="61" t="s">
        <v>185</v>
      </c>
      <c r="J127" s="61" t="s">
        <v>135</v>
      </c>
      <c r="K127" s="21" t="s">
        <v>22</v>
      </c>
      <c r="L127" s="21" t="s">
        <v>221</v>
      </c>
      <c r="M127" s="21">
        <v>4520000</v>
      </c>
      <c r="N127" s="63" t="s">
        <v>176</v>
      </c>
      <c r="O127" s="36"/>
      <c r="P127" s="17"/>
    </row>
    <row r="128" spans="1:15" ht="33.75">
      <c r="A128" s="21">
        <v>101</v>
      </c>
      <c r="B128" s="21" t="s">
        <v>22</v>
      </c>
      <c r="C128" s="61" t="s">
        <v>182</v>
      </c>
      <c r="D128" s="21" t="s">
        <v>186</v>
      </c>
      <c r="E128" s="61" t="s">
        <v>183</v>
      </c>
      <c r="F128" s="21" t="s">
        <v>18</v>
      </c>
      <c r="G128" s="21" t="s">
        <v>21</v>
      </c>
      <c r="H128" s="103">
        <v>914.52</v>
      </c>
      <c r="I128" s="61" t="s">
        <v>185</v>
      </c>
      <c r="J128" s="61" t="s">
        <v>135</v>
      </c>
      <c r="K128" s="21" t="s">
        <v>22</v>
      </c>
      <c r="L128" s="21" t="s">
        <v>222</v>
      </c>
      <c r="M128" s="21">
        <v>4520000</v>
      </c>
      <c r="N128" s="63" t="s">
        <v>176</v>
      </c>
      <c r="O128" s="36"/>
    </row>
    <row r="129" spans="1:15" ht="33.75">
      <c r="A129" s="21">
        <v>102</v>
      </c>
      <c r="B129" s="21" t="s">
        <v>22</v>
      </c>
      <c r="C129" s="61" t="s">
        <v>182</v>
      </c>
      <c r="D129" s="21" t="s">
        <v>187</v>
      </c>
      <c r="E129" s="61" t="s">
        <v>183</v>
      </c>
      <c r="F129" s="21" t="s">
        <v>345</v>
      </c>
      <c r="G129" s="21" t="s">
        <v>21</v>
      </c>
      <c r="H129" s="103">
        <v>81.65</v>
      </c>
      <c r="I129" s="61" t="s">
        <v>183</v>
      </c>
      <c r="J129" s="61" t="s">
        <v>185</v>
      </c>
      <c r="K129" s="21" t="s">
        <v>22</v>
      </c>
      <c r="L129" s="21" t="s">
        <v>222</v>
      </c>
      <c r="M129" s="21">
        <v>4520000</v>
      </c>
      <c r="N129" s="63" t="s">
        <v>176</v>
      </c>
      <c r="O129" s="36"/>
    </row>
    <row r="130" spans="1:15" ht="33.75">
      <c r="A130" s="21">
        <v>103</v>
      </c>
      <c r="B130" s="21" t="s">
        <v>22</v>
      </c>
      <c r="C130" s="61" t="s">
        <v>182</v>
      </c>
      <c r="D130" s="21" t="s">
        <v>188</v>
      </c>
      <c r="E130" s="61" t="s">
        <v>183</v>
      </c>
      <c r="F130" s="21" t="s">
        <v>345</v>
      </c>
      <c r="G130" s="21" t="s">
        <v>21</v>
      </c>
      <c r="H130" s="103">
        <v>6.34</v>
      </c>
      <c r="I130" s="61" t="s">
        <v>183</v>
      </c>
      <c r="J130" s="61" t="s">
        <v>185</v>
      </c>
      <c r="K130" s="21" t="s">
        <v>22</v>
      </c>
      <c r="L130" s="21" t="s">
        <v>222</v>
      </c>
      <c r="M130" s="21">
        <v>4520000</v>
      </c>
      <c r="N130" s="63" t="s">
        <v>176</v>
      </c>
      <c r="O130" s="36"/>
    </row>
    <row r="131" spans="1:15" ht="33.75">
      <c r="A131" s="21">
        <v>104</v>
      </c>
      <c r="B131" s="21" t="s">
        <v>22</v>
      </c>
      <c r="C131" s="61" t="s">
        <v>182</v>
      </c>
      <c r="D131" s="21" t="s">
        <v>189</v>
      </c>
      <c r="E131" s="61" t="s">
        <v>183</v>
      </c>
      <c r="F131" s="21" t="s">
        <v>345</v>
      </c>
      <c r="G131" s="21" t="s">
        <v>21</v>
      </c>
      <c r="H131" s="103">
        <v>14.12</v>
      </c>
      <c r="I131" s="61" t="s">
        <v>183</v>
      </c>
      <c r="J131" s="61" t="s">
        <v>185</v>
      </c>
      <c r="K131" s="21" t="s">
        <v>22</v>
      </c>
      <c r="L131" s="21" t="s">
        <v>222</v>
      </c>
      <c r="M131" s="21">
        <v>4520000</v>
      </c>
      <c r="N131" s="63" t="s">
        <v>176</v>
      </c>
      <c r="O131" s="36"/>
    </row>
    <row r="132" spans="1:15" ht="33.75">
      <c r="A132" s="21">
        <v>105</v>
      </c>
      <c r="B132" s="1" t="s">
        <v>22</v>
      </c>
      <c r="C132" s="61" t="s">
        <v>182</v>
      </c>
      <c r="D132" s="21" t="s">
        <v>35</v>
      </c>
      <c r="E132" s="61" t="s">
        <v>139</v>
      </c>
      <c r="F132" s="21" t="s">
        <v>345</v>
      </c>
      <c r="G132" s="21" t="s">
        <v>21</v>
      </c>
      <c r="H132" s="103">
        <v>83.52</v>
      </c>
      <c r="I132" s="61" t="s">
        <v>139</v>
      </c>
      <c r="J132" s="61" t="s">
        <v>140</v>
      </c>
      <c r="K132" s="21" t="s">
        <v>22</v>
      </c>
      <c r="L132" s="21" t="s">
        <v>281</v>
      </c>
      <c r="M132" s="21">
        <v>5030020</v>
      </c>
      <c r="N132" s="63" t="s">
        <v>199</v>
      </c>
      <c r="O132" s="36"/>
    </row>
    <row r="133" spans="1:15" ht="33.75">
      <c r="A133" s="21">
        <v>106</v>
      </c>
      <c r="B133" s="1" t="s">
        <v>22</v>
      </c>
      <c r="C133" s="61" t="s">
        <v>182</v>
      </c>
      <c r="D133" s="21" t="s">
        <v>34</v>
      </c>
      <c r="E133" s="61" t="s">
        <v>139</v>
      </c>
      <c r="F133" s="21" t="s">
        <v>345</v>
      </c>
      <c r="G133" s="21" t="s">
        <v>21</v>
      </c>
      <c r="H133" s="103">
        <v>84.84</v>
      </c>
      <c r="I133" s="61" t="s">
        <v>139</v>
      </c>
      <c r="J133" s="61" t="s">
        <v>140</v>
      </c>
      <c r="K133" s="21" t="s">
        <v>22</v>
      </c>
      <c r="L133" s="21" t="s">
        <v>281</v>
      </c>
      <c r="M133" s="21">
        <v>5030020</v>
      </c>
      <c r="N133" s="63" t="s">
        <v>199</v>
      </c>
      <c r="O133" s="36"/>
    </row>
    <row r="134" spans="1:15" ht="22.5" customHeight="1" outlineLevel="1">
      <c r="A134" s="21">
        <v>107</v>
      </c>
      <c r="B134" s="1" t="s">
        <v>22</v>
      </c>
      <c r="C134" s="61" t="s">
        <v>182</v>
      </c>
      <c r="D134" s="21" t="s">
        <v>316</v>
      </c>
      <c r="E134" s="61" t="s">
        <v>139</v>
      </c>
      <c r="F134" s="21" t="s">
        <v>345</v>
      </c>
      <c r="G134" s="21" t="s">
        <v>21</v>
      </c>
      <c r="H134" s="103">
        <v>84.61</v>
      </c>
      <c r="I134" s="61" t="s">
        <v>139</v>
      </c>
      <c r="J134" s="61" t="s">
        <v>140</v>
      </c>
      <c r="K134" s="21" t="s">
        <v>22</v>
      </c>
      <c r="L134" s="21" t="s">
        <v>281</v>
      </c>
      <c r="M134" s="21">
        <v>5030020</v>
      </c>
      <c r="N134" s="63" t="s">
        <v>199</v>
      </c>
      <c r="O134" s="36"/>
    </row>
    <row r="135" spans="1:15" ht="33.75">
      <c r="A135" s="21">
        <v>108</v>
      </c>
      <c r="B135" s="1" t="s">
        <v>22</v>
      </c>
      <c r="C135" s="61" t="s">
        <v>182</v>
      </c>
      <c r="D135" s="21" t="s">
        <v>33</v>
      </c>
      <c r="E135" s="61" t="s">
        <v>139</v>
      </c>
      <c r="F135" s="21" t="s">
        <v>345</v>
      </c>
      <c r="G135" s="21" t="s">
        <v>21</v>
      </c>
      <c r="H135" s="103">
        <v>81.64</v>
      </c>
      <c r="I135" s="61" t="s">
        <v>139</v>
      </c>
      <c r="J135" s="61" t="s">
        <v>140</v>
      </c>
      <c r="K135" s="21" t="s">
        <v>22</v>
      </c>
      <c r="L135" s="21" t="s">
        <v>281</v>
      </c>
      <c r="M135" s="21">
        <v>5030020</v>
      </c>
      <c r="N135" s="63" t="s">
        <v>199</v>
      </c>
      <c r="O135" s="36"/>
    </row>
    <row r="136" spans="1:15" ht="33.75">
      <c r="A136" s="21">
        <v>109</v>
      </c>
      <c r="B136" s="1" t="s">
        <v>22</v>
      </c>
      <c r="C136" s="61" t="s">
        <v>182</v>
      </c>
      <c r="D136" s="90" t="s">
        <v>317</v>
      </c>
      <c r="E136" s="61" t="s">
        <v>139</v>
      </c>
      <c r="F136" s="21" t="s">
        <v>345</v>
      </c>
      <c r="G136" s="21" t="s">
        <v>21</v>
      </c>
      <c r="H136" s="103">
        <v>71.77</v>
      </c>
      <c r="I136" s="61" t="s">
        <v>139</v>
      </c>
      <c r="J136" s="61" t="s">
        <v>140</v>
      </c>
      <c r="K136" s="21" t="s">
        <v>22</v>
      </c>
      <c r="L136" s="21" t="s">
        <v>281</v>
      </c>
      <c r="M136" s="21">
        <v>5030020</v>
      </c>
      <c r="N136" s="63" t="s">
        <v>199</v>
      </c>
      <c r="O136" s="36"/>
    </row>
    <row r="137" spans="1:15" ht="33.75">
      <c r="A137" s="21">
        <v>110</v>
      </c>
      <c r="B137" s="1" t="s">
        <v>22</v>
      </c>
      <c r="C137" s="61" t="s">
        <v>182</v>
      </c>
      <c r="D137" s="90" t="s">
        <v>318</v>
      </c>
      <c r="E137" s="61" t="s">
        <v>139</v>
      </c>
      <c r="F137" s="21" t="s">
        <v>345</v>
      </c>
      <c r="G137" s="21" t="s">
        <v>21</v>
      </c>
      <c r="H137" s="103">
        <v>73.21</v>
      </c>
      <c r="I137" s="61" t="s">
        <v>139</v>
      </c>
      <c r="J137" s="61" t="s">
        <v>140</v>
      </c>
      <c r="K137" s="21" t="s">
        <v>22</v>
      </c>
      <c r="L137" s="21" t="s">
        <v>281</v>
      </c>
      <c r="M137" s="21">
        <v>5030020</v>
      </c>
      <c r="N137" s="63" t="s">
        <v>199</v>
      </c>
      <c r="O137" s="36"/>
    </row>
    <row r="138" spans="1:15" ht="33.75">
      <c r="A138" s="21">
        <v>111</v>
      </c>
      <c r="B138" s="1" t="s">
        <v>22</v>
      </c>
      <c r="C138" s="61" t="s">
        <v>182</v>
      </c>
      <c r="D138" s="113" t="s">
        <v>319</v>
      </c>
      <c r="E138" s="61" t="s">
        <v>139</v>
      </c>
      <c r="F138" s="21" t="s">
        <v>345</v>
      </c>
      <c r="G138" s="21" t="s">
        <v>21</v>
      </c>
      <c r="H138" s="103">
        <v>30.27</v>
      </c>
      <c r="I138" s="61" t="s">
        <v>139</v>
      </c>
      <c r="J138" s="61" t="s">
        <v>140</v>
      </c>
      <c r="K138" s="21" t="s">
        <v>22</v>
      </c>
      <c r="L138" s="21" t="s">
        <v>281</v>
      </c>
      <c r="M138" s="21">
        <v>5030020</v>
      </c>
      <c r="N138" s="63" t="s">
        <v>199</v>
      </c>
      <c r="O138" s="36"/>
    </row>
    <row r="139" spans="1:15" ht="40.5" customHeight="1" thickBot="1">
      <c r="A139" s="21">
        <v>112</v>
      </c>
      <c r="B139" s="1" t="s">
        <v>22</v>
      </c>
      <c r="C139" s="61" t="s">
        <v>182</v>
      </c>
      <c r="D139" s="21" t="s">
        <v>87</v>
      </c>
      <c r="E139" s="61" t="s">
        <v>139</v>
      </c>
      <c r="F139" s="21" t="s">
        <v>345</v>
      </c>
      <c r="G139" s="21" t="s">
        <v>21</v>
      </c>
      <c r="H139" s="103">
        <v>121</v>
      </c>
      <c r="I139" s="61" t="s">
        <v>139</v>
      </c>
      <c r="J139" s="61" t="s">
        <v>140</v>
      </c>
      <c r="K139" s="21" t="s">
        <v>22</v>
      </c>
      <c r="L139" s="21" t="s">
        <v>281</v>
      </c>
      <c r="M139" s="21">
        <v>5030020</v>
      </c>
      <c r="N139" s="63" t="s">
        <v>199</v>
      </c>
      <c r="O139" s="36"/>
    </row>
    <row r="140" spans="1:15" ht="42.75" customHeight="1">
      <c r="A140" s="21">
        <v>113</v>
      </c>
      <c r="B140" s="21" t="s">
        <v>22</v>
      </c>
      <c r="C140" s="60" t="s">
        <v>146</v>
      </c>
      <c r="D140" s="21" t="s">
        <v>53</v>
      </c>
      <c r="E140" s="68">
        <v>41275</v>
      </c>
      <c r="F140" s="21" t="s">
        <v>345</v>
      </c>
      <c r="G140" s="21" t="s">
        <v>47</v>
      </c>
      <c r="H140" s="104">
        <v>61.05</v>
      </c>
      <c r="I140" s="61" t="s">
        <v>139</v>
      </c>
      <c r="J140" s="61" t="s">
        <v>140</v>
      </c>
      <c r="K140" s="21" t="s">
        <v>23</v>
      </c>
      <c r="L140" s="84" t="s">
        <v>218</v>
      </c>
      <c r="M140" s="84">
        <v>4590000</v>
      </c>
      <c r="N140" s="69" t="s">
        <v>178</v>
      </c>
      <c r="O140" s="36"/>
    </row>
    <row r="141" spans="1:15" ht="33.75">
      <c r="A141" s="21">
        <v>114</v>
      </c>
      <c r="B141" s="21" t="s">
        <v>22</v>
      </c>
      <c r="C141" s="61" t="s">
        <v>182</v>
      </c>
      <c r="D141" s="21" t="s">
        <v>80</v>
      </c>
      <c r="E141" s="68">
        <v>41334</v>
      </c>
      <c r="F141" s="21" t="s">
        <v>345</v>
      </c>
      <c r="G141" s="21" t="s">
        <v>47</v>
      </c>
      <c r="H141" s="103">
        <v>127.5</v>
      </c>
      <c r="I141" s="61" t="s">
        <v>191</v>
      </c>
      <c r="J141" s="61" t="s">
        <v>192</v>
      </c>
      <c r="K141" s="21" t="s">
        <v>22</v>
      </c>
      <c r="L141" s="21" t="s">
        <v>304</v>
      </c>
      <c r="M141" s="21">
        <v>4540140</v>
      </c>
      <c r="N141" s="63" t="s">
        <v>203</v>
      </c>
      <c r="O141" s="70"/>
    </row>
    <row r="142" spans="1:15" ht="33.75">
      <c r="A142" s="21">
        <v>115</v>
      </c>
      <c r="B142" s="21" t="s">
        <v>22</v>
      </c>
      <c r="C142" s="61" t="s">
        <v>182</v>
      </c>
      <c r="D142" s="21" t="s">
        <v>32</v>
      </c>
      <c r="E142" s="68">
        <v>41334</v>
      </c>
      <c r="F142" s="21" t="s">
        <v>18</v>
      </c>
      <c r="G142" s="21" t="s">
        <v>21</v>
      </c>
      <c r="H142" s="103">
        <v>1677.28</v>
      </c>
      <c r="I142" s="61" t="s">
        <v>183</v>
      </c>
      <c r="J142" s="61" t="s">
        <v>145</v>
      </c>
      <c r="K142" s="21" t="s">
        <v>22</v>
      </c>
      <c r="L142" s="21" t="s">
        <v>301</v>
      </c>
      <c r="M142" s="21">
        <v>2715000</v>
      </c>
      <c r="N142" s="63" t="s">
        <v>203</v>
      </c>
      <c r="O142" s="70"/>
    </row>
    <row r="143" spans="1:15" ht="32.25" customHeight="1" outlineLevel="1">
      <c r="A143" s="21">
        <v>116</v>
      </c>
      <c r="B143" s="21" t="s">
        <v>22</v>
      </c>
      <c r="C143" s="61" t="s">
        <v>104</v>
      </c>
      <c r="D143" s="21" t="s">
        <v>81</v>
      </c>
      <c r="E143" s="68">
        <v>40909</v>
      </c>
      <c r="F143" s="21" t="s">
        <v>345</v>
      </c>
      <c r="G143" s="21" t="s">
        <v>21</v>
      </c>
      <c r="H143" s="103">
        <v>95.08</v>
      </c>
      <c r="I143" s="61" t="s">
        <v>139</v>
      </c>
      <c r="J143" s="61" t="s">
        <v>140</v>
      </c>
      <c r="K143" s="21" t="s">
        <v>22</v>
      </c>
      <c r="L143" s="21" t="s">
        <v>302</v>
      </c>
      <c r="M143" s="21">
        <v>2522000</v>
      </c>
      <c r="N143" s="63" t="s">
        <v>203</v>
      </c>
      <c r="O143" s="70"/>
    </row>
    <row r="144" spans="1:15" ht="32.25" customHeight="1" outlineLevel="1">
      <c r="A144" s="21">
        <v>117</v>
      </c>
      <c r="B144" s="21" t="s">
        <v>22</v>
      </c>
      <c r="C144" s="61" t="s">
        <v>182</v>
      </c>
      <c r="D144" s="21" t="s">
        <v>31</v>
      </c>
      <c r="E144" s="68">
        <v>41365</v>
      </c>
      <c r="F144" s="21" t="s">
        <v>25</v>
      </c>
      <c r="G144" s="21" t="s">
        <v>21</v>
      </c>
      <c r="H144" s="103">
        <v>434.466</v>
      </c>
      <c r="I144" s="61" t="s">
        <v>185</v>
      </c>
      <c r="J144" s="61" t="s">
        <v>185</v>
      </c>
      <c r="K144" s="21" t="s">
        <v>22</v>
      </c>
      <c r="L144" s="21" t="s">
        <v>303</v>
      </c>
      <c r="M144" s="21">
        <v>2912030</v>
      </c>
      <c r="N144" s="63" t="s">
        <v>203</v>
      </c>
      <c r="O144" s="70"/>
    </row>
    <row r="145" spans="1:15" ht="33.75">
      <c r="A145" s="21">
        <v>118</v>
      </c>
      <c r="B145" s="21" t="s">
        <v>22</v>
      </c>
      <c r="C145" s="61" t="s">
        <v>182</v>
      </c>
      <c r="D145" s="21" t="s">
        <v>332</v>
      </c>
      <c r="E145" s="68">
        <v>41276</v>
      </c>
      <c r="F145" s="21" t="s">
        <v>25</v>
      </c>
      <c r="G145" s="21" t="s">
        <v>21</v>
      </c>
      <c r="H145" s="103">
        <v>254.79</v>
      </c>
      <c r="I145" s="61" t="s">
        <v>139</v>
      </c>
      <c r="J145" s="61" t="s">
        <v>140</v>
      </c>
      <c r="K145" s="21" t="s">
        <v>22</v>
      </c>
      <c r="L145" s="21" t="s">
        <v>303</v>
      </c>
      <c r="M145" s="21">
        <v>2912030</v>
      </c>
      <c r="N145" s="71" t="s">
        <v>206</v>
      </c>
      <c r="O145" s="70"/>
    </row>
    <row r="146" spans="1:15" ht="33.75">
      <c r="A146" s="21">
        <v>119</v>
      </c>
      <c r="B146" s="21" t="s">
        <v>22</v>
      </c>
      <c r="C146" s="61" t="s">
        <v>182</v>
      </c>
      <c r="D146" s="21" t="s">
        <v>333</v>
      </c>
      <c r="E146" s="68">
        <v>41277</v>
      </c>
      <c r="F146" s="21" t="s">
        <v>25</v>
      </c>
      <c r="G146" s="21" t="s">
        <v>21</v>
      </c>
      <c r="H146" s="103">
        <v>498.47</v>
      </c>
      <c r="I146" s="61" t="s">
        <v>139</v>
      </c>
      <c r="J146" s="61" t="s">
        <v>141</v>
      </c>
      <c r="K146" s="21" t="s">
        <v>22</v>
      </c>
      <c r="L146" s="21" t="s">
        <v>303</v>
      </c>
      <c r="M146" s="21">
        <v>2912030</v>
      </c>
      <c r="N146" s="71" t="s">
        <v>206</v>
      </c>
      <c r="O146" s="70"/>
    </row>
    <row r="147" spans="1:15" ht="33.75">
      <c r="A147" s="21">
        <v>120</v>
      </c>
      <c r="B147" s="21" t="s">
        <v>22</v>
      </c>
      <c r="C147" s="61" t="s">
        <v>182</v>
      </c>
      <c r="D147" s="21" t="s">
        <v>323</v>
      </c>
      <c r="E147" s="68">
        <v>41278</v>
      </c>
      <c r="F147" s="21" t="s">
        <v>345</v>
      </c>
      <c r="G147" s="21" t="s">
        <v>21</v>
      </c>
      <c r="H147" s="103">
        <v>32.47</v>
      </c>
      <c r="I147" s="61" t="s">
        <v>139</v>
      </c>
      <c r="J147" s="61" t="s">
        <v>140</v>
      </c>
      <c r="K147" s="21" t="s">
        <v>22</v>
      </c>
      <c r="L147" s="21" t="s">
        <v>304</v>
      </c>
      <c r="M147" s="21">
        <v>2699440</v>
      </c>
      <c r="N147" s="71" t="s">
        <v>206</v>
      </c>
      <c r="O147" s="70"/>
    </row>
    <row r="148" spans="1:15" ht="33.75">
      <c r="A148" s="21">
        <v>121</v>
      </c>
      <c r="B148" s="21" t="s">
        <v>22</v>
      </c>
      <c r="C148" s="61" t="s">
        <v>182</v>
      </c>
      <c r="D148" s="21" t="s">
        <v>334</v>
      </c>
      <c r="E148" s="68">
        <v>41279</v>
      </c>
      <c r="F148" s="21" t="s">
        <v>345</v>
      </c>
      <c r="G148" s="21" t="s">
        <v>21</v>
      </c>
      <c r="H148" s="103">
        <v>75.76</v>
      </c>
      <c r="I148" s="61" t="s">
        <v>139</v>
      </c>
      <c r="J148" s="61" t="s">
        <v>140</v>
      </c>
      <c r="K148" s="21" t="s">
        <v>22</v>
      </c>
      <c r="L148" s="21"/>
      <c r="M148" s="21"/>
      <c r="N148" s="71"/>
      <c r="O148" s="70"/>
    </row>
    <row r="149" spans="1:15" ht="33.75">
      <c r="A149" s="21">
        <v>122</v>
      </c>
      <c r="B149" s="21" t="s">
        <v>22</v>
      </c>
      <c r="C149" s="61" t="s">
        <v>182</v>
      </c>
      <c r="D149" s="21" t="s">
        <v>30</v>
      </c>
      <c r="E149" s="68">
        <v>41334</v>
      </c>
      <c r="F149" s="21" t="s">
        <v>345</v>
      </c>
      <c r="G149" s="21" t="s">
        <v>21</v>
      </c>
      <c r="H149" s="103">
        <v>199.98</v>
      </c>
      <c r="I149" s="61" t="s">
        <v>183</v>
      </c>
      <c r="J149" s="61" t="s">
        <v>145</v>
      </c>
      <c r="K149" s="21" t="s">
        <v>22</v>
      </c>
      <c r="L149" s="21" t="s">
        <v>305</v>
      </c>
      <c r="M149" s="21">
        <v>2695000</v>
      </c>
      <c r="N149" s="63" t="s">
        <v>203</v>
      </c>
      <c r="O149" s="70"/>
    </row>
    <row r="150" spans="1:15" ht="33.75">
      <c r="A150" s="21">
        <v>123</v>
      </c>
      <c r="B150" s="21" t="s">
        <v>22</v>
      </c>
      <c r="C150" s="21" t="s">
        <v>190</v>
      </c>
      <c r="D150" s="21" t="s">
        <v>76</v>
      </c>
      <c r="E150" s="61" t="s">
        <v>139</v>
      </c>
      <c r="F150" s="21" t="s">
        <v>345</v>
      </c>
      <c r="G150" s="21" t="s">
        <v>21</v>
      </c>
      <c r="H150" s="103">
        <v>13.2</v>
      </c>
      <c r="I150" s="61" t="s">
        <v>139</v>
      </c>
      <c r="J150" s="61" t="s">
        <v>140</v>
      </c>
      <c r="K150" s="21" t="s">
        <v>22</v>
      </c>
      <c r="L150" s="21">
        <v>2320130</v>
      </c>
      <c r="M150" s="21">
        <v>2320130</v>
      </c>
      <c r="N150" s="63" t="s">
        <v>203</v>
      </c>
      <c r="O150" s="70"/>
    </row>
    <row r="151" spans="1:15" ht="33.75">
      <c r="A151" s="21">
        <v>124</v>
      </c>
      <c r="B151" s="21" t="s">
        <v>22</v>
      </c>
      <c r="C151" s="21" t="s">
        <v>190</v>
      </c>
      <c r="D151" s="21" t="s">
        <v>46</v>
      </c>
      <c r="E151" s="61" t="s">
        <v>102</v>
      </c>
      <c r="F151" s="21" t="s">
        <v>345</v>
      </c>
      <c r="G151" s="21" t="s">
        <v>21</v>
      </c>
      <c r="H151" s="103">
        <v>59.25</v>
      </c>
      <c r="I151" s="61" t="s">
        <v>183</v>
      </c>
      <c r="J151" s="61" t="s">
        <v>145</v>
      </c>
      <c r="K151" s="21" t="s">
        <v>22</v>
      </c>
      <c r="L151" s="21" t="s">
        <v>308</v>
      </c>
      <c r="M151" s="21">
        <v>2712000</v>
      </c>
      <c r="N151" s="63" t="s">
        <v>203</v>
      </c>
      <c r="O151" s="78"/>
    </row>
    <row r="152" spans="1:15" ht="33.75">
      <c r="A152" s="21">
        <v>125</v>
      </c>
      <c r="B152" s="21" t="s">
        <v>22</v>
      </c>
      <c r="C152" s="21" t="s">
        <v>190</v>
      </c>
      <c r="D152" s="21" t="s">
        <v>253</v>
      </c>
      <c r="E152" s="61" t="s">
        <v>183</v>
      </c>
      <c r="F152" s="21" t="s">
        <v>345</v>
      </c>
      <c r="G152" s="21" t="s">
        <v>21</v>
      </c>
      <c r="H152" s="103">
        <v>63.95</v>
      </c>
      <c r="I152" s="61" t="s">
        <v>183</v>
      </c>
      <c r="J152" s="61" t="s">
        <v>145</v>
      </c>
      <c r="K152" s="21" t="s">
        <v>22</v>
      </c>
      <c r="L152" s="21" t="s">
        <v>308</v>
      </c>
      <c r="M152" s="21">
        <v>2712000</v>
      </c>
      <c r="N152" s="63"/>
      <c r="O152" s="78"/>
    </row>
    <row r="153" spans="1:15" ht="33.75">
      <c r="A153" s="21">
        <v>126</v>
      </c>
      <c r="B153" s="21" t="s">
        <v>22</v>
      </c>
      <c r="C153" s="21" t="s">
        <v>190</v>
      </c>
      <c r="D153" s="21" t="s">
        <v>74</v>
      </c>
      <c r="E153" s="61" t="s">
        <v>183</v>
      </c>
      <c r="F153" s="21" t="s">
        <v>345</v>
      </c>
      <c r="G153" s="21" t="s">
        <v>21</v>
      </c>
      <c r="H153" s="103">
        <v>80.12</v>
      </c>
      <c r="I153" s="61" t="s">
        <v>183</v>
      </c>
      <c r="J153" s="61" t="s">
        <v>145</v>
      </c>
      <c r="K153" s="21" t="s">
        <v>22</v>
      </c>
      <c r="L153" s="21" t="s">
        <v>312</v>
      </c>
      <c r="M153" s="21">
        <v>257200</v>
      </c>
      <c r="N153" s="63" t="s">
        <v>203</v>
      </c>
      <c r="O153" s="70"/>
    </row>
    <row r="154" spans="1:15" ht="33.75">
      <c r="A154" s="21">
        <v>127</v>
      </c>
      <c r="B154" s="21" t="s">
        <v>22</v>
      </c>
      <c r="C154" s="21" t="s">
        <v>190</v>
      </c>
      <c r="D154" s="21" t="s">
        <v>84</v>
      </c>
      <c r="E154" s="61" t="s">
        <v>183</v>
      </c>
      <c r="F154" s="21" t="s">
        <v>345</v>
      </c>
      <c r="G154" s="21" t="s">
        <v>21</v>
      </c>
      <c r="H154" s="103">
        <v>23.9</v>
      </c>
      <c r="I154" s="61" t="s">
        <v>183</v>
      </c>
      <c r="J154" s="61" t="s">
        <v>145</v>
      </c>
      <c r="K154" s="21" t="s">
        <v>22</v>
      </c>
      <c r="L154" s="21" t="s">
        <v>309</v>
      </c>
      <c r="M154" s="21">
        <v>2714710</v>
      </c>
      <c r="N154" s="63" t="s">
        <v>203</v>
      </c>
      <c r="O154" s="70"/>
    </row>
    <row r="155" spans="1:15" ht="33.75">
      <c r="A155" s="21">
        <v>128</v>
      </c>
      <c r="B155" s="21" t="s">
        <v>22</v>
      </c>
      <c r="C155" s="21" t="s">
        <v>190</v>
      </c>
      <c r="D155" s="21" t="s">
        <v>85</v>
      </c>
      <c r="E155" s="61" t="s">
        <v>183</v>
      </c>
      <c r="F155" s="21" t="s">
        <v>345</v>
      </c>
      <c r="G155" s="21" t="s">
        <v>21</v>
      </c>
      <c r="H155" s="103">
        <v>6.88</v>
      </c>
      <c r="I155" s="61" t="s">
        <v>183</v>
      </c>
      <c r="J155" s="61" t="s">
        <v>145</v>
      </c>
      <c r="K155" s="21" t="s">
        <v>22</v>
      </c>
      <c r="L155" s="21" t="s">
        <v>310</v>
      </c>
      <c r="M155" s="21">
        <v>2695200</v>
      </c>
      <c r="N155" s="63" t="s">
        <v>203</v>
      </c>
      <c r="O155" s="70"/>
    </row>
    <row r="156" spans="1:15" ht="33.75">
      <c r="A156" s="21">
        <v>129</v>
      </c>
      <c r="B156" s="21" t="s">
        <v>22</v>
      </c>
      <c r="C156" s="21" t="s">
        <v>190</v>
      </c>
      <c r="D156" s="21" t="s">
        <v>75</v>
      </c>
      <c r="E156" s="61" t="s">
        <v>183</v>
      </c>
      <c r="F156" s="21" t="s">
        <v>345</v>
      </c>
      <c r="G156" s="21" t="s">
        <v>21</v>
      </c>
      <c r="H156" s="103">
        <v>8.64</v>
      </c>
      <c r="I156" s="61" t="s">
        <v>183</v>
      </c>
      <c r="J156" s="61" t="s">
        <v>145</v>
      </c>
      <c r="K156" s="21" t="s">
        <v>22</v>
      </c>
      <c r="L156" s="93">
        <v>26.4</v>
      </c>
      <c r="M156" s="21">
        <v>2693010</v>
      </c>
      <c r="N156" s="63" t="s">
        <v>203</v>
      </c>
      <c r="O156" s="70"/>
    </row>
    <row r="157" spans="1:15" ht="33.75">
      <c r="A157" s="21">
        <v>130</v>
      </c>
      <c r="B157" s="21" t="s">
        <v>22</v>
      </c>
      <c r="C157" s="21" t="s">
        <v>190</v>
      </c>
      <c r="D157" s="21" t="s">
        <v>320</v>
      </c>
      <c r="E157" s="61" t="s">
        <v>183</v>
      </c>
      <c r="F157" s="21" t="s">
        <v>345</v>
      </c>
      <c r="G157" s="21" t="s">
        <v>21</v>
      </c>
      <c r="H157" s="103">
        <v>35.82</v>
      </c>
      <c r="I157" s="61" t="s">
        <v>183</v>
      </c>
      <c r="J157" s="61" t="s">
        <v>145</v>
      </c>
      <c r="K157" s="21" t="s">
        <v>22</v>
      </c>
      <c r="L157" s="93"/>
      <c r="M157" s="21">
        <v>1413111</v>
      </c>
      <c r="N157" s="63" t="s">
        <v>322</v>
      </c>
      <c r="O157" s="70"/>
    </row>
    <row r="158" spans="1:15" ht="33.75">
      <c r="A158" s="21">
        <v>131</v>
      </c>
      <c r="B158" s="21" t="s">
        <v>22</v>
      </c>
      <c r="C158" s="21" t="s">
        <v>190</v>
      </c>
      <c r="D158" s="21" t="s">
        <v>321</v>
      </c>
      <c r="E158" s="61" t="s">
        <v>183</v>
      </c>
      <c r="F158" s="21" t="s">
        <v>345</v>
      </c>
      <c r="G158" s="21" t="s">
        <v>21</v>
      </c>
      <c r="H158" s="103">
        <v>88.13</v>
      </c>
      <c r="I158" s="61" t="s">
        <v>183</v>
      </c>
      <c r="J158" s="61" t="s">
        <v>145</v>
      </c>
      <c r="K158" s="21" t="s">
        <v>22</v>
      </c>
      <c r="L158" s="100" t="s">
        <v>311</v>
      </c>
      <c r="M158" s="21">
        <v>1413160</v>
      </c>
      <c r="N158" s="63" t="s">
        <v>203</v>
      </c>
      <c r="O158" s="70"/>
    </row>
    <row r="159" spans="1:15" ht="11.25">
      <c r="A159" s="21"/>
      <c r="B159" s="21"/>
      <c r="C159" s="21"/>
      <c r="D159" s="79" t="s">
        <v>250</v>
      </c>
      <c r="E159" s="61"/>
      <c r="F159" s="21"/>
      <c r="G159" s="21"/>
      <c r="H159" s="80">
        <f>SUM(H121:H158)</f>
        <v>9725.0808</v>
      </c>
      <c r="I159" s="61"/>
      <c r="J159" s="61"/>
      <c r="K159" s="21"/>
      <c r="L159" s="21"/>
      <c r="M159" s="21"/>
      <c r="N159" s="63"/>
      <c r="O159" s="70"/>
    </row>
    <row r="160" spans="1:15" ht="45">
      <c r="A160" s="21">
        <v>132</v>
      </c>
      <c r="B160" s="21" t="s">
        <v>22</v>
      </c>
      <c r="C160" s="61" t="s">
        <v>166</v>
      </c>
      <c r="D160" s="81" t="s">
        <v>164</v>
      </c>
      <c r="E160" s="68">
        <v>40909</v>
      </c>
      <c r="F160" s="21" t="s">
        <v>25</v>
      </c>
      <c r="G160" s="21" t="s">
        <v>56</v>
      </c>
      <c r="H160" s="102">
        <v>119</v>
      </c>
      <c r="I160" s="61" t="s">
        <v>167</v>
      </c>
      <c r="J160" s="61" t="s">
        <v>167</v>
      </c>
      <c r="K160" s="21" t="s">
        <v>22</v>
      </c>
      <c r="L160" s="99" t="s">
        <v>306</v>
      </c>
      <c r="M160" s="21">
        <v>2916010</v>
      </c>
      <c r="N160" s="21">
        <v>260000</v>
      </c>
      <c r="O160" s="70"/>
    </row>
    <row r="161" spans="1:15" ht="24.75" customHeight="1" outlineLevel="1">
      <c r="A161" s="21">
        <v>133</v>
      </c>
      <c r="B161" s="21" t="s">
        <v>22</v>
      </c>
      <c r="C161" s="61" t="s">
        <v>166</v>
      </c>
      <c r="D161" s="81" t="s">
        <v>165</v>
      </c>
      <c r="E161" s="68">
        <v>40909</v>
      </c>
      <c r="F161" s="21" t="s">
        <v>25</v>
      </c>
      <c r="G161" s="21" t="s">
        <v>56</v>
      </c>
      <c r="H161" s="102">
        <v>111</v>
      </c>
      <c r="I161" s="61" t="s">
        <v>167</v>
      </c>
      <c r="J161" s="61" t="s">
        <v>167</v>
      </c>
      <c r="K161" s="21" t="s">
        <v>22</v>
      </c>
      <c r="L161" s="93">
        <v>29.12</v>
      </c>
      <c r="M161" s="99">
        <v>2912010</v>
      </c>
      <c r="N161" s="21">
        <v>260000</v>
      </c>
      <c r="O161" s="70"/>
    </row>
    <row r="162" spans="1:15" ht="24.75" customHeight="1" outlineLevel="1">
      <c r="A162" s="21"/>
      <c r="B162" s="21"/>
      <c r="C162" s="21"/>
      <c r="D162" s="82" t="s">
        <v>40</v>
      </c>
      <c r="E162" s="61"/>
      <c r="F162" s="21"/>
      <c r="G162" s="21"/>
      <c r="H162" s="83">
        <f>SUM(H160:H161)</f>
        <v>230</v>
      </c>
      <c r="I162" s="61"/>
      <c r="J162" s="61"/>
      <c r="K162" s="21"/>
      <c r="L162" s="21"/>
      <c r="M162" s="21"/>
      <c r="N162" s="114"/>
      <c r="O162" s="70"/>
    </row>
    <row r="163" spans="1:15" ht="11.25">
      <c r="A163" s="4"/>
      <c r="B163" s="4"/>
      <c r="C163" s="4"/>
      <c r="D163" s="31" t="s">
        <v>41</v>
      </c>
      <c r="E163" s="4"/>
      <c r="F163" s="4"/>
      <c r="G163" s="37"/>
      <c r="H163" s="52">
        <f>H50+H114+H120+H159+H162</f>
        <v>175369.60980000006</v>
      </c>
      <c r="I163" s="4"/>
      <c r="J163" s="4"/>
      <c r="K163" s="4"/>
      <c r="L163" s="4"/>
      <c r="M163" s="4"/>
      <c r="N163" s="114"/>
      <c r="O163" s="36"/>
    </row>
    <row r="164" spans="1:15" ht="33.75" customHeight="1" outlineLevel="1">
      <c r="A164" s="39"/>
      <c r="B164" s="39"/>
      <c r="C164" s="39"/>
      <c r="D164" s="40"/>
      <c r="E164" s="39"/>
      <c r="F164" s="39"/>
      <c r="G164" s="41"/>
      <c r="I164" s="95"/>
      <c r="L164" s="39"/>
      <c r="M164" s="39"/>
      <c r="N164" s="42"/>
      <c r="O164" s="43"/>
    </row>
    <row r="165" spans="1:15" ht="37.5" customHeight="1" outlineLevel="1">
      <c r="A165" s="7"/>
      <c r="B165" s="51" t="s">
        <v>38</v>
      </c>
      <c r="C165" s="51"/>
      <c r="D165" s="51"/>
      <c r="E165" s="35"/>
      <c r="F165" s="7"/>
      <c r="G165" s="7" t="s">
        <v>37</v>
      </c>
      <c r="I165" s="95"/>
      <c r="L165" s="38"/>
      <c r="M165" s="38"/>
      <c r="N165" s="7"/>
      <c r="O165" s="7"/>
    </row>
    <row r="166" ht="11.25">
      <c r="E166" s="20"/>
    </row>
    <row r="167" ht="11.25">
      <c r="E167" s="20"/>
    </row>
    <row r="168" spans="2:7" ht="11.25">
      <c r="B168" s="13" t="s">
        <v>115</v>
      </c>
      <c r="E168" s="20"/>
      <c r="G168" s="13" t="s">
        <v>132</v>
      </c>
    </row>
    <row r="169" ht="11.25">
      <c r="E169" s="20"/>
    </row>
    <row r="170" ht="11.25">
      <c r="E170" s="20"/>
    </row>
    <row r="171" ht="11.25">
      <c r="B171" s="13" t="s">
        <v>243</v>
      </c>
    </row>
    <row r="172" ht="11.25">
      <c r="B172" s="13" t="s">
        <v>114</v>
      </c>
    </row>
    <row r="176" ht="22.5" customHeight="1" outlineLevel="1"/>
    <row r="177" ht="22.5" customHeight="1" outlineLevel="1"/>
    <row r="178" ht="22.5" customHeight="1" outlineLevel="1"/>
    <row r="179" ht="27" customHeight="1" outlineLevel="1"/>
    <row r="181" ht="30" customHeight="1" outlineLevel="2"/>
    <row r="182" ht="34.5" customHeight="1" outlineLevel="2"/>
    <row r="185" ht="29.25" customHeight="1" outlineLevel="1"/>
    <row r="186" ht="33" customHeight="1" outlineLevel="1"/>
    <row r="187" ht="39.75" customHeight="1" outlineLevel="1"/>
    <row r="190" ht="22.5" customHeight="1" outlineLevel="1"/>
    <row r="191" ht="22.5" customHeight="1" outlineLevel="1"/>
    <row r="192" ht="35.25" customHeight="1" outlineLevel="1"/>
    <row r="193" ht="22.5" customHeight="1" outlineLevel="1"/>
    <row r="194" ht="43.5" customHeight="1" outlineLevel="1"/>
    <row r="212" ht="22.5" customHeight="1" outlineLevel="1"/>
    <row r="213" ht="22.5" customHeight="1" outlineLevel="1"/>
    <row r="214" ht="22.5" customHeight="1" outlineLevel="1"/>
    <row r="222" ht="24" customHeight="1" outlineLevel="1"/>
    <row r="223" ht="24.75" customHeight="1" outlineLevel="1"/>
    <row r="225" ht="11.25" customHeight="1" outlineLevel="1"/>
    <row r="226" ht="11.25" customHeight="1" outlineLevel="1"/>
    <row r="229" ht="22.5" customHeight="1" outlineLevel="1"/>
    <row r="230" ht="22.5" customHeight="1" outlineLevel="1"/>
    <row r="231" ht="22.5" customHeight="1" outlineLevel="1"/>
    <row r="233" ht="22.5" customHeight="1" outlineLevel="1"/>
    <row r="234" ht="22.5" customHeight="1" outlineLevel="1"/>
    <row r="236" ht="22.5" customHeight="1" outlineLevel="1"/>
    <row r="238" ht="22.5" customHeight="1" hidden="1" outlineLevel="1"/>
    <row r="239" ht="22.5" customHeight="1" hidden="1" outlineLevel="1"/>
    <row r="240" ht="22.5" customHeight="1" hidden="1" outlineLevel="1"/>
    <row r="241" ht="11.25" collapsed="1"/>
    <row r="242" ht="22.5" customHeight="1" hidden="1" outlineLevel="1"/>
    <row r="243" ht="22.5" customHeight="1" hidden="1" outlineLevel="1"/>
    <row r="244" ht="11.25" collapsed="1"/>
    <row r="245" ht="22.5" customHeight="1" hidden="1" outlineLevel="1"/>
    <row r="246" ht="22.5" customHeight="1" hidden="1" outlineLevel="1"/>
    <row r="247" ht="22.5" customHeight="1" hidden="1" outlineLevel="1"/>
    <row r="248" ht="11.25" collapsed="1"/>
    <row r="249" ht="22.5" customHeight="1" hidden="1" outlineLevel="1"/>
    <row r="250" ht="22.5" customHeight="1" hidden="1" outlineLevel="1"/>
    <row r="251" ht="11.25" collapsed="1"/>
    <row r="252" ht="27.75" customHeight="1" outlineLevel="1"/>
    <row r="253" ht="27.75" customHeight="1" outlineLevel="1"/>
    <row r="254" ht="34.5" customHeight="1"/>
  </sheetData>
  <sheetProtection/>
  <autoFilter ref="A19:O167"/>
  <mergeCells count="6">
    <mergeCell ref="M121:M122"/>
    <mergeCell ref="L121:L122"/>
    <mergeCell ref="A9:O10"/>
    <mergeCell ref="A17:H17"/>
    <mergeCell ref="H121:H122"/>
    <mergeCell ref="N121:N122"/>
  </mergeCells>
  <dataValidations count="1">
    <dataValidation type="textLength" allowBlank="1" showInputMessage="1" showErrorMessage="1" sqref="D75:D77 D51">
      <formula1>0</formula1>
      <formula2>240</formula2>
    </dataValidation>
  </dataValidations>
  <printOptions horizontalCentered="1"/>
  <pageMargins left="0.3937007874015748" right="0.3937007874015748" top="0.4724409448818898" bottom="0.3937007874015748" header="0.1968503937007874" footer="0.1968503937007874"/>
  <pageSetup fitToHeight="0" fitToWidth="1" horizontalDpi="600" verticalDpi="600" orientation="landscape" paperSize="9" scale="64" r:id="rId1"/>
  <headerFooter differentOddEven="1" alignWithMargins="0">
    <oddFooter>&amp;LГКПЗ ОАО "РСП ТПК КГРЭС"  на 2013 год&amp;R&amp;P</oddFooter>
    <evenFooter>&amp;LГКПЗ ОАО "РСП ТПК КГРЭС"  на 2013 год&amp;R&amp;P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3"/>
  <sheetViews>
    <sheetView zoomScalePageLayoutView="0" workbookViewId="0" topLeftCell="A22">
      <selection activeCell="Q37" sqref="Q37:Q45"/>
    </sheetView>
  </sheetViews>
  <sheetFormatPr defaultColWidth="9.00390625" defaultRowHeight="12.75"/>
  <cols>
    <col min="3" max="3" width="9.25390625" style="0" bestFit="1" customWidth="1"/>
  </cols>
  <sheetData>
    <row r="1" spans="1:11" ht="12.75">
      <c r="A1" s="3"/>
      <c r="D1" s="3"/>
      <c r="E1" s="54"/>
      <c r="F1" s="3"/>
      <c r="G1" s="54"/>
      <c r="H1" s="54"/>
      <c r="I1" s="54"/>
      <c r="J1" s="3"/>
      <c r="K1" s="54"/>
    </row>
    <row r="2" spans="1:11" ht="12.75">
      <c r="A2" s="25"/>
      <c r="D2" s="3"/>
      <c r="E2" s="54"/>
      <c r="F2" s="3"/>
      <c r="G2" s="54"/>
      <c r="H2" s="54"/>
      <c r="I2" s="54"/>
      <c r="J2" s="3"/>
      <c r="K2" s="54"/>
    </row>
    <row r="3" spans="1:11" ht="12.75">
      <c r="A3" s="3"/>
      <c r="D3" s="9"/>
      <c r="E3" s="54"/>
      <c r="F3" s="9"/>
      <c r="G3" s="54"/>
      <c r="H3" s="54"/>
      <c r="I3" s="54"/>
      <c r="J3" s="3"/>
      <c r="K3" s="54"/>
    </row>
    <row r="4" spans="1:11" ht="12.75">
      <c r="A4" s="9"/>
      <c r="D4" s="3"/>
      <c r="E4" s="54"/>
      <c r="F4" s="3"/>
      <c r="G4" s="54"/>
      <c r="H4" s="54"/>
      <c r="I4" s="54"/>
      <c r="J4" s="9"/>
      <c r="K4" s="54"/>
    </row>
    <row r="5" spans="1:11" ht="12.75">
      <c r="A5" s="24"/>
      <c r="D5" s="3"/>
      <c r="E5" s="54"/>
      <c r="F5" s="3"/>
      <c r="G5" s="54"/>
      <c r="H5" s="54"/>
      <c r="I5" s="54"/>
      <c r="J5" s="9"/>
      <c r="K5" s="54"/>
    </row>
    <row r="6" spans="1:11" ht="12.75">
      <c r="A6" s="3"/>
      <c r="D6" s="3"/>
      <c r="E6" s="54"/>
      <c r="F6" s="3"/>
      <c r="G6" s="54"/>
      <c r="H6" s="54"/>
      <c r="I6" s="54"/>
      <c r="J6" s="9"/>
      <c r="K6" s="54"/>
    </row>
    <row r="7" spans="1:11" ht="12.75">
      <c r="A7" s="3"/>
      <c r="D7" s="3"/>
      <c r="E7" s="54"/>
      <c r="F7" s="3"/>
      <c r="G7" s="54"/>
      <c r="H7" s="54"/>
      <c r="I7" s="54"/>
      <c r="J7" s="9"/>
      <c r="K7" s="54"/>
    </row>
    <row r="8" spans="1:11" ht="12.75">
      <c r="A8" s="9"/>
      <c r="D8" s="3"/>
      <c r="E8" s="54"/>
      <c r="F8" s="3"/>
      <c r="G8" s="54"/>
      <c r="H8" s="54"/>
      <c r="I8" s="54"/>
      <c r="J8" s="9"/>
      <c r="K8" s="54"/>
    </row>
    <row r="9" spans="1:11" ht="12.75">
      <c r="A9" s="9"/>
      <c r="D9" s="3"/>
      <c r="E9" s="54"/>
      <c r="F9" s="3"/>
      <c r="G9" s="54"/>
      <c r="H9" s="54"/>
      <c r="I9" s="54"/>
      <c r="J9" s="9"/>
      <c r="K9" s="54"/>
    </row>
    <row r="10" spans="1:11" ht="12.75">
      <c r="A10" s="26"/>
      <c r="D10" s="3"/>
      <c r="E10" s="55"/>
      <c r="F10" s="3"/>
      <c r="G10" s="55"/>
      <c r="H10" s="54"/>
      <c r="I10" s="54"/>
      <c r="J10" s="9"/>
      <c r="K10" s="54"/>
    </row>
    <row r="11" spans="1:11" ht="12.75">
      <c r="A11" s="9"/>
      <c r="D11" s="3"/>
      <c r="E11" s="55"/>
      <c r="F11" s="3"/>
      <c r="G11" s="55"/>
      <c r="H11" s="54"/>
      <c r="I11" s="54"/>
      <c r="J11" s="9"/>
      <c r="K11" s="54"/>
    </row>
    <row r="12" spans="1:11" ht="12.75">
      <c r="A12" s="9"/>
      <c r="D12" s="3"/>
      <c r="E12" s="55"/>
      <c r="F12" s="3"/>
      <c r="G12" s="55"/>
      <c r="H12" s="54"/>
      <c r="I12" s="54"/>
      <c r="J12" s="9"/>
      <c r="K12" s="54"/>
    </row>
    <row r="13" spans="1:11" ht="12.75">
      <c r="A13" s="9"/>
      <c r="D13" s="3"/>
      <c r="E13" s="56"/>
      <c r="F13" s="3"/>
      <c r="G13" s="56"/>
      <c r="H13" s="54"/>
      <c r="I13" s="54"/>
      <c r="J13" s="9"/>
      <c r="K13" s="54"/>
    </row>
    <row r="14" spans="1:11" ht="12.75">
      <c r="A14" s="3"/>
      <c r="D14" s="3"/>
      <c r="E14" s="57"/>
      <c r="F14" s="3"/>
      <c r="G14" s="57"/>
      <c r="H14" s="54"/>
      <c r="I14" s="54"/>
      <c r="J14" s="9"/>
      <c r="K14" s="54"/>
    </row>
    <row r="15" spans="1:11" ht="12.75">
      <c r="A15" s="3"/>
      <c r="D15" s="3"/>
      <c r="E15" s="55"/>
      <c r="F15" s="3"/>
      <c r="G15" s="55"/>
      <c r="H15" s="54"/>
      <c r="I15" s="54"/>
      <c r="J15" s="9"/>
      <c r="K15" s="54"/>
    </row>
    <row r="16" spans="1:11" ht="12.75">
      <c r="A16" s="3"/>
      <c r="D16" s="3"/>
      <c r="E16" s="55"/>
      <c r="F16" s="3"/>
      <c r="G16" s="55"/>
      <c r="H16" s="54"/>
      <c r="I16" s="54"/>
      <c r="J16" s="9"/>
      <c r="K16" s="54"/>
    </row>
    <row r="17" spans="1:11" ht="12.75">
      <c r="A17" s="3"/>
      <c r="D17" s="3"/>
      <c r="E17" s="56"/>
      <c r="F17" s="3"/>
      <c r="G17" s="56"/>
      <c r="H17" s="54"/>
      <c r="I17" s="54"/>
      <c r="J17" s="9"/>
      <c r="K17" s="54"/>
    </row>
    <row r="18" spans="1:11" ht="12.75">
      <c r="A18" s="3"/>
      <c r="D18" s="3"/>
      <c r="E18" s="56"/>
      <c r="F18" s="3"/>
      <c r="G18" s="56"/>
      <c r="H18" s="54"/>
      <c r="I18" s="54"/>
      <c r="J18" s="9"/>
      <c r="K18" s="54"/>
    </row>
    <row r="19" spans="1:11" ht="12.75">
      <c r="A19" s="3"/>
      <c r="D19" s="3"/>
      <c r="E19" s="58"/>
      <c r="F19" s="3"/>
      <c r="G19" s="58"/>
      <c r="H19" s="54"/>
      <c r="I19" s="54"/>
      <c r="J19" s="9"/>
      <c r="K19" s="54"/>
    </row>
    <row r="20" spans="1:11" ht="12.75">
      <c r="A20" s="3"/>
      <c r="D20" s="3"/>
      <c r="E20" s="56"/>
      <c r="F20" s="3"/>
      <c r="G20" s="56"/>
      <c r="H20" s="54"/>
      <c r="I20" s="54"/>
      <c r="J20" s="9"/>
      <c r="K20" s="54"/>
    </row>
    <row r="21" spans="1:11" ht="12.75">
      <c r="A21" s="3"/>
      <c r="D21" s="3"/>
      <c r="E21" s="56"/>
      <c r="F21" s="3"/>
      <c r="G21" s="56"/>
      <c r="H21" s="54"/>
      <c r="I21" s="54"/>
      <c r="J21" s="9"/>
      <c r="K21" s="54"/>
    </row>
    <row r="22" spans="1:11" ht="12.75">
      <c r="A22" s="3"/>
      <c r="D22" s="3"/>
      <c r="E22" s="56"/>
      <c r="F22" s="3"/>
      <c r="G22" s="56"/>
      <c r="H22" s="54"/>
      <c r="I22" s="55"/>
      <c r="J22" s="9"/>
      <c r="K22" s="54"/>
    </row>
    <row r="23" spans="1:11" ht="12.75">
      <c r="A23" s="3"/>
      <c r="D23" s="3"/>
      <c r="E23" s="55"/>
      <c r="F23" s="3"/>
      <c r="G23" s="55"/>
      <c r="H23" s="54"/>
      <c r="I23" s="55"/>
      <c r="J23" s="9"/>
      <c r="K23" s="54"/>
    </row>
    <row r="24" spans="1:11" ht="12.75">
      <c r="A24" s="3"/>
      <c r="D24" s="3"/>
      <c r="E24" s="55"/>
      <c r="F24" s="3"/>
      <c r="G24" s="55"/>
      <c r="H24" s="54"/>
      <c r="I24" s="55"/>
      <c r="J24" s="9"/>
      <c r="K24" s="54"/>
    </row>
    <row r="25" spans="1:11" ht="12.75">
      <c r="A25" s="3"/>
      <c r="D25" s="3"/>
      <c r="E25" s="55"/>
      <c r="F25" s="3"/>
      <c r="G25" s="55"/>
      <c r="H25" s="54"/>
      <c r="I25" s="56"/>
      <c r="J25" s="9"/>
      <c r="K25" s="54"/>
    </row>
    <row r="26" spans="1:11" ht="12.75">
      <c r="A26" s="3"/>
      <c r="D26" s="3"/>
      <c r="E26" s="55"/>
      <c r="F26" s="3"/>
      <c r="G26" s="55"/>
      <c r="H26" s="54"/>
      <c r="I26" s="57"/>
      <c r="J26" s="9"/>
      <c r="K26" s="54"/>
    </row>
    <row r="27" spans="1:11" ht="12.75">
      <c r="A27" s="3"/>
      <c r="D27" s="3"/>
      <c r="E27" s="55"/>
      <c r="F27" s="3"/>
      <c r="G27" s="55"/>
      <c r="H27" s="54"/>
      <c r="I27" s="55"/>
      <c r="J27" s="9"/>
      <c r="K27" s="54"/>
    </row>
    <row r="28" spans="1:11" ht="12.75">
      <c r="A28" s="3"/>
      <c r="D28" s="3"/>
      <c r="E28" s="55"/>
      <c r="F28" s="3"/>
      <c r="G28" s="55"/>
      <c r="H28" s="54"/>
      <c r="I28" s="55"/>
      <c r="J28" s="9"/>
      <c r="K28" s="54"/>
    </row>
    <row r="29" spans="1:11" ht="12.75">
      <c r="A29" s="3"/>
      <c r="D29" s="3"/>
      <c r="E29" s="55"/>
      <c r="F29" s="3"/>
      <c r="G29" s="55"/>
      <c r="H29" s="54"/>
      <c r="I29" s="56"/>
      <c r="J29" s="9"/>
      <c r="K29" s="54"/>
    </row>
    <row r="30" spans="1:11" ht="12.75">
      <c r="A30" s="3"/>
      <c r="D30" s="3"/>
      <c r="E30" s="55"/>
      <c r="F30" s="3"/>
      <c r="G30" s="55"/>
      <c r="H30" s="54"/>
      <c r="I30" s="56"/>
      <c r="J30" s="9"/>
      <c r="K30" s="54"/>
    </row>
    <row r="31" spans="1:11" ht="12.75">
      <c r="A31" s="3"/>
      <c r="D31" s="3"/>
      <c r="E31" s="55"/>
      <c r="F31" s="3"/>
      <c r="G31" s="55"/>
      <c r="H31" s="54"/>
      <c r="I31" s="58"/>
      <c r="J31" s="9"/>
      <c r="K31" s="54"/>
    </row>
    <row r="32" spans="1:11" ht="12.75">
      <c r="A32" s="9"/>
      <c r="D32" s="3"/>
      <c r="E32" s="55"/>
      <c r="F32" s="3"/>
      <c r="G32" s="55"/>
      <c r="H32" s="54"/>
      <c r="I32" s="56"/>
      <c r="J32" s="9"/>
      <c r="K32" s="54"/>
    </row>
    <row r="33" spans="1:11" ht="12.75">
      <c r="A33" s="3"/>
      <c r="D33" s="3"/>
      <c r="E33" s="55"/>
      <c r="F33" s="3"/>
      <c r="G33" s="55"/>
      <c r="H33" s="54"/>
      <c r="I33" s="56"/>
      <c r="J33" s="9"/>
      <c r="K33" s="54"/>
    </row>
    <row r="34" spans="1:11" ht="12.75">
      <c r="A34" s="3"/>
      <c r="D34" s="3"/>
      <c r="E34" s="55"/>
      <c r="F34" s="3"/>
      <c r="G34" s="55"/>
      <c r="H34" s="54"/>
      <c r="I34" s="56"/>
      <c r="J34" s="9"/>
      <c r="K34" s="54"/>
    </row>
    <row r="35" spans="1:11" ht="12.75">
      <c r="A35" s="3"/>
      <c r="D35" s="3"/>
      <c r="E35" s="55"/>
      <c r="F35" s="3"/>
      <c r="G35" s="55"/>
      <c r="H35" s="54"/>
      <c r="I35" s="55"/>
      <c r="J35" s="9"/>
      <c r="K35" s="54"/>
    </row>
    <row r="36" spans="1:11" ht="13.5" thickBot="1">
      <c r="A36" s="3"/>
      <c r="D36" s="3"/>
      <c r="E36" s="55"/>
      <c r="F36" s="3"/>
      <c r="G36" s="55"/>
      <c r="H36" s="54"/>
      <c r="I36" s="55"/>
      <c r="J36" s="3"/>
      <c r="K36" s="54"/>
    </row>
    <row r="37" spans="1:17" ht="16.5" thickBot="1">
      <c r="A37" s="3"/>
      <c r="D37" s="3"/>
      <c r="E37" s="55"/>
      <c r="F37" s="3"/>
      <c r="G37" s="55"/>
      <c r="H37" s="54"/>
      <c r="I37" s="55"/>
      <c r="J37" s="3"/>
      <c r="K37" s="54"/>
      <c r="N37" s="109">
        <v>1.463</v>
      </c>
      <c r="O37" s="110">
        <v>1304.6</v>
      </c>
      <c r="Q37">
        <f>N37*O37</f>
        <v>1908.6298</v>
      </c>
    </row>
    <row r="38" spans="1:17" ht="16.5" thickBot="1">
      <c r="A38" s="3"/>
      <c r="D38" s="3"/>
      <c r="E38" s="55"/>
      <c r="F38" s="3"/>
      <c r="G38" s="55"/>
      <c r="H38" s="54"/>
      <c r="I38" s="55"/>
      <c r="J38" s="9"/>
      <c r="K38" s="54"/>
      <c r="N38" s="109">
        <v>1.463</v>
      </c>
      <c r="O38" s="111">
        <v>6072.6</v>
      </c>
      <c r="Q38">
        <f aca="true" t="shared" si="0" ref="Q38:Q45">N38*O38</f>
        <v>8884.213800000001</v>
      </c>
    </row>
    <row r="39" spans="1:17" ht="16.5" thickBot="1">
      <c r="A39" s="32"/>
      <c r="C39" s="32"/>
      <c r="D39" s="3"/>
      <c r="E39" s="55"/>
      <c r="F39" s="3"/>
      <c r="G39" s="55"/>
      <c r="H39" s="54"/>
      <c r="I39" s="55"/>
      <c r="J39" s="9"/>
      <c r="K39" s="54"/>
      <c r="N39" s="109">
        <v>1.463</v>
      </c>
      <c r="O39" s="112">
        <v>2729.8</v>
      </c>
      <c r="Q39">
        <f t="shared" si="0"/>
        <v>3993.6974000000005</v>
      </c>
    </row>
    <row r="40" spans="1:17" ht="16.5" thickBot="1">
      <c r="A40" s="3"/>
      <c r="D40" s="3"/>
      <c r="E40" s="55"/>
      <c r="F40" s="3"/>
      <c r="G40" s="55"/>
      <c r="H40" s="54"/>
      <c r="I40" s="55"/>
      <c r="J40" s="9"/>
      <c r="K40" s="54"/>
      <c r="N40" s="109">
        <v>1.463</v>
      </c>
      <c r="O40" s="112">
        <v>2930.3</v>
      </c>
      <c r="Q40">
        <f t="shared" si="0"/>
        <v>4287.0289</v>
      </c>
    </row>
    <row r="41" spans="1:17" ht="16.5" thickBot="1">
      <c r="A41" s="3"/>
      <c r="D41" s="3"/>
      <c r="E41" s="55"/>
      <c r="F41" s="3"/>
      <c r="G41" s="55"/>
      <c r="H41" s="54"/>
      <c r="I41" s="55"/>
      <c r="J41" s="9"/>
      <c r="K41" s="54"/>
      <c r="N41" s="109">
        <v>1.463</v>
      </c>
      <c r="O41" s="112">
        <v>1293.7</v>
      </c>
      <c r="Q41">
        <f t="shared" si="0"/>
        <v>1892.6831000000002</v>
      </c>
    </row>
    <row r="42" spans="1:17" ht="16.5" thickBot="1">
      <c r="A42" s="9"/>
      <c r="D42" s="3"/>
      <c r="E42" s="55"/>
      <c r="F42" s="3"/>
      <c r="G42" s="55"/>
      <c r="H42" s="54"/>
      <c r="I42" s="55"/>
      <c r="J42" s="9"/>
      <c r="K42" s="54"/>
      <c r="N42" s="109">
        <v>1.463</v>
      </c>
      <c r="O42" s="112">
        <v>4374.5</v>
      </c>
      <c r="Q42">
        <f t="shared" si="0"/>
        <v>6399.8935</v>
      </c>
    </row>
    <row r="43" spans="1:17" ht="16.5" thickBot="1">
      <c r="A43" s="3"/>
      <c r="D43" s="3"/>
      <c r="E43" s="55"/>
      <c r="F43" s="3"/>
      <c r="G43" s="55"/>
      <c r="H43" s="24"/>
      <c r="I43" s="55"/>
      <c r="J43" s="9"/>
      <c r="K43" s="54"/>
      <c r="N43" s="109">
        <v>1.463</v>
      </c>
      <c r="O43" s="112">
        <v>6132.8</v>
      </c>
      <c r="Q43">
        <f t="shared" si="0"/>
        <v>8972.2864</v>
      </c>
    </row>
    <row r="44" spans="1:17" ht="16.5" thickBot="1">
      <c r="A44" s="3"/>
      <c r="D44" s="3"/>
      <c r="E44" s="55"/>
      <c r="F44" s="3"/>
      <c r="G44" s="55"/>
      <c r="H44" s="3"/>
      <c r="I44" s="55"/>
      <c r="J44" s="9"/>
      <c r="K44" s="54"/>
      <c r="N44" s="109">
        <v>1.463</v>
      </c>
      <c r="O44" s="112">
        <v>3224.7</v>
      </c>
      <c r="Q44">
        <f t="shared" si="0"/>
        <v>4717.7361</v>
      </c>
    </row>
    <row r="45" spans="1:17" ht="16.5" thickBot="1">
      <c r="A45" s="3"/>
      <c r="D45" s="3"/>
      <c r="E45" s="55"/>
      <c r="F45" s="3"/>
      <c r="G45" s="55"/>
      <c r="H45" s="3"/>
      <c r="I45" s="55"/>
      <c r="J45" s="9"/>
      <c r="K45" s="54"/>
      <c r="N45" s="109">
        <v>1.463</v>
      </c>
      <c r="O45" s="112">
        <v>2918.6</v>
      </c>
      <c r="Q45">
        <f t="shared" si="0"/>
        <v>4269.9118</v>
      </c>
    </row>
    <row r="46" spans="1:11" ht="12.75">
      <c r="A46" s="3"/>
      <c r="D46" s="3"/>
      <c r="E46" s="55"/>
      <c r="F46" s="3"/>
      <c r="G46" s="55"/>
      <c r="H46" s="3"/>
      <c r="I46" s="55"/>
      <c r="J46" s="9"/>
      <c r="K46" s="54"/>
    </row>
    <row r="47" spans="1:17" ht="12.75">
      <c r="A47" s="3"/>
      <c r="D47" s="3"/>
      <c r="E47" s="56"/>
      <c r="F47" s="3"/>
      <c r="G47" s="56"/>
      <c r="H47" s="3"/>
      <c r="I47" s="55"/>
      <c r="J47" s="9"/>
      <c r="K47" s="54"/>
      <c r="Q47">
        <f>SUM(Q37:Q46)</f>
        <v>45326.0808</v>
      </c>
    </row>
    <row r="48" spans="1:11" ht="12.75">
      <c r="A48" s="3"/>
      <c r="D48" s="3"/>
      <c r="E48" s="55"/>
      <c r="F48" s="3"/>
      <c r="G48" s="55"/>
      <c r="H48" s="3"/>
      <c r="I48" s="55"/>
      <c r="J48" s="9"/>
      <c r="K48" s="54"/>
    </row>
    <row r="49" spans="1:11" ht="12.75">
      <c r="A49" s="3"/>
      <c r="D49" s="23"/>
      <c r="E49" s="55"/>
      <c r="F49" s="23"/>
      <c r="G49" s="55"/>
      <c r="H49" s="3"/>
      <c r="I49" s="55"/>
      <c r="J49" s="9"/>
      <c r="K49" s="54"/>
    </row>
    <row r="50" spans="1:11" ht="12.75">
      <c r="A50" s="3"/>
      <c r="D50" s="23"/>
      <c r="E50" s="55"/>
      <c r="F50" s="23"/>
      <c r="G50" s="55"/>
      <c r="H50" s="3"/>
      <c r="I50" s="55"/>
      <c r="J50" s="9"/>
      <c r="K50" s="54"/>
    </row>
    <row r="51" spans="1:11" ht="12.75">
      <c r="A51" s="3"/>
      <c r="D51" s="3"/>
      <c r="E51" s="55"/>
      <c r="F51" s="3"/>
      <c r="G51" s="55"/>
      <c r="H51" s="54"/>
      <c r="I51" s="55"/>
      <c r="J51" s="9"/>
      <c r="K51" s="54"/>
    </row>
    <row r="52" spans="1:11" ht="12.75">
      <c r="A52" s="3"/>
      <c r="D52" s="3"/>
      <c r="E52" s="55"/>
      <c r="F52" s="3"/>
      <c r="G52" s="55"/>
      <c r="H52" s="54"/>
      <c r="I52" s="55"/>
      <c r="J52" s="9"/>
      <c r="K52" s="54"/>
    </row>
    <row r="53" spans="1:11" ht="12.75">
      <c r="A53" s="3"/>
      <c r="D53" s="3"/>
      <c r="E53" s="55"/>
      <c r="F53" s="3"/>
      <c r="G53" s="55"/>
      <c r="H53" s="54"/>
      <c r="I53" s="55"/>
      <c r="J53" s="9"/>
      <c r="K53" s="54"/>
    </row>
    <row r="54" spans="1:11" ht="12.75">
      <c r="A54" s="3"/>
      <c r="D54" s="24"/>
      <c r="E54" s="54"/>
      <c r="F54" s="24"/>
      <c r="G54" s="54"/>
      <c r="H54" s="54"/>
      <c r="I54" s="55"/>
      <c r="J54" s="9"/>
      <c r="K54" s="54"/>
    </row>
    <row r="55" spans="1:11" ht="12.75">
      <c r="A55" s="3"/>
      <c r="D55" s="3"/>
      <c r="E55" s="54"/>
      <c r="F55" s="3"/>
      <c r="G55" s="54"/>
      <c r="H55" s="54"/>
      <c r="I55" s="55"/>
      <c r="J55" s="9"/>
      <c r="K55" s="54"/>
    </row>
    <row r="56" spans="1:11" ht="12.75">
      <c r="A56" s="3"/>
      <c r="D56" s="24"/>
      <c r="E56" s="54"/>
      <c r="F56" s="24"/>
      <c r="G56" s="54"/>
      <c r="H56" s="54"/>
      <c r="I56" s="55"/>
      <c r="J56" s="9"/>
      <c r="K56" s="54"/>
    </row>
    <row r="57" spans="1:11" ht="12.75">
      <c r="A57" s="3"/>
      <c r="D57" s="24"/>
      <c r="E57" s="54"/>
      <c r="F57" s="24"/>
      <c r="G57" s="54"/>
      <c r="H57" s="54"/>
      <c r="I57" s="55"/>
      <c r="J57" s="9"/>
      <c r="K57" s="54"/>
    </row>
    <row r="58" spans="1:11" ht="12.75">
      <c r="A58" s="3"/>
      <c r="D58" s="24"/>
      <c r="E58" s="54"/>
      <c r="F58" s="24"/>
      <c r="G58" s="54"/>
      <c r="H58" s="54"/>
      <c r="I58" s="55"/>
      <c r="J58" s="54"/>
      <c r="K58" s="54"/>
    </row>
    <row r="59" spans="1:11" ht="12.75">
      <c r="A59" s="3"/>
      <c r="D59" s="24"/>
      <c r="E59" s="54"/>
      <c r="F59" s="24"/>
      <c r="G59" s="54"/>
      <c r="H59" s="54"/>
      <c r="I59" s="56"/>
      <c r="J59" s="54"/>
      <c r="K59" s="54"/>
    </row>
    <row r="60" spans="1:11" ht="12.75">
      <c r="A60" s="3"/>
      <c r="D60" s="24"/>
      <c r="E60" s="54"/>
      <c r="F60" s="24"/>
      <c r="G60" s="54"/>
      <c r="H60" s="54"/>
      <c r="I60" s="55"/>
      <c r="J60" s="54"/>
      <c r="K60" s="54"/>
    </row>
    <row r="61" spans="1:11" ht="12.75">
      <c r="A61" s="3"/>
      <c r="D61" s="24"/>
      <c r="E61" s="54"/>
      <c r="F61" s="24"/>
      <c r="G61" s="54"/>
      <c r="H61" s="54"/>
      <c r="I61" s="55"/>
      <c r="J61" s="54"/>
      <c r="K61" s="54"/>
    </row>
    <row r="62" spans="1:11" ht="12.75">
      <c r="A62" s="3"/>
      <c r="D62" s="24"/>
      <c r="E62" s="54"/>
      <c r="F62" s="24"/>
      <c r="G62" s="54"/>
      <c r="H62" s="54"/>
      <c r="I62" s="55"/>
      <c r="J62" s="54"/>
      <c r="K62" s="54"/>
    </row>
    <row r="63" spans="1:11" ht="12.75">
      <c r="A63" s="3"/>
      <c r="D63" s="24"/>
      <c r="E63" s="54"/>
      <c r="F63" s="24"/>
      <c r="G63" s="54"/>
      <c r="H63" s="54"/>
      <c r="I63" s="55"/>
      <c r="J63" s="54"/>
      <c r="K63" s="54"/>
    </row>
    <row r="64" spans="1:11" ht="12.75">
      <c r="A64" s="3"/>
      <c r="D64" s="24"/>
      <c r="E64" s="54"/>
      <c r="F64" s="24"/>
      <c r="G64" s="54"/>
      <c r="H64" s="54"/>
      <c r="I64" s="55"/>
      <c r="J64" s="54"/>
      <c r="K64" s="54"/>
    </row>
    <row r="65" spans="1:11" ht="12.75">
      <c r="A65" s="3"/>
      <c r="D65" s="24"/>
      <c r="E65" s="54"/>
      <c r="F65" s="24"/>
      <c r="G65" s="54"/>
      <c r="H65" s="54"/>
      <c r="I65" s="55"/>
      <c r="J65" s="54"/>
      <c r="K65" s="54"/>
    </row>
    <row r="66" spans="1:11" ht="12.75">
      <c r="A66" s="3"/>
      <c r="D66" s="24"/>
      <c r="E66" s="54"/>
      <c r="F66" s="24"/>
      <c r="G66" s="54"/>
      <c r="H66" s="54"/>
      <c r="I66" s="54"/>
      <c r="J66" s="54"/>
      <c r="K66" s="54"/>
    </row>
    <row r="67" spans="1:11" ht="12.75">
      <c r="A67" s="3"/>
      <c r="D67" s="24"/>
      <c r="E67" s="54"/>
      <c r="F67" s="24"/>
      <c r="G67" s="54"/>
      <c r="H67" s="54"/>
      <c r="I67" s="54"/>
      <c r="J67" s="54"/>
      <c r="K67" s="54"/>
    </row>
    <row r="68" spans="1:11" ht="12.75">
      <c r="A68" s="3"/>
      <c r="D68" s="24"/>
      <c r="E68" s="54"/>
      <c r="F68" s="24"/>
      <c r="G68" s="54"/>
      <c r="H68" s="54"/>
      <c r="I68" s="54"/>
      <c r="J68" s="54"/>
      <c r="K68" s="54"/>
    </row>
    <row r="69" spans="1:11" ht="12.75">
      <c r="A69" s="3"/>
      <c r="D69" s="24"/>
      <c r="E69" s="54"/>
      <c r="F69" s="24"/>
      <c r="G69" s="54"/>
      <c r="H69" s="54"/>
      <c r="I69" s="54"/>
      <c r="J69" s="54"/>
      <c r="K69" s="54"/>
    </row>
    <row r="70" spans="1:11" ht="12.75">
      <c r="A70" s="3"/>
      <c r="D70" s="3"/>
      <c r="E70" s="54"/>
      <c r="F70" s="3"/>
      <c r="G70" s="54"/>
      <c r="H70" s="54"/>
      <c r="I70" s="54"/>
      <c r="J70" s="54"/>
      <c r="K70" s="54"/>
    </row>
    <row r="71" spans="1:6" ht="12.75">
      <c r="A71" s="3"/>
      <c r="D71" s="3"/>
      <c r="F71" s="3"/>
    </row>
    <row r="72" spans="1:6" ht="12.75">
      <c r="A72" s="3"/>
      <c r="D72" s="3"/>
      <c r="F72" s="3"/>
    </row>
    <row r="73" spans="1:6" ht="12.75">
      <c r="A73" s="3"/>
      <c r="D73" s="3"/>
      <c r="F73" s="3"/>
    </row>
    <row r="74" spans="1:6" ht="12.75">
      <c r="A74" s="3"/>
      <c r="D74" s="3"/>
      <c r="F74" s="3"/>
    </row>
    <row r="75" spans="1:6" ht="12.75">
      <c r="A75" s="3"/>
      <c r="D75" s="3"/>
      <c r="F75" s="3"/>
    </row>
    <row r="76" spans="1:6" ht="12.75">
      <c r="A76" s="3"/>
      <c r="D76" s="3"/>
      <c r="F76" s="3"/>
    </row>
    <row r="77" spans="1:6" ht="12.75">
      <c r="A77" s="3"/>
      <c r="D77" s="3"/>
      <c r="F77" s="3"/>
    </row>
    <row r="78" spans="1:6" ht="12.75">
      <c r="A78" s="3"/>
      <c r="D78" s="3"/>
      <c r="F78" s="3"/>
    </row>
    <row r="79" spans="1:6" ht="12.75">
      <c r="A79" s="3"/>
      <c r="D79" s="24"/>
      <c r="F79" s="24"/>
    </row>
    <row r="80" spans="1:6" ht="12.75">
      <c r="A80" s="3"/>
      <c r="D80" s="24"/>
      <c r="F80" s="24"/>
    </row>
    <row r="81" spans="1:6" ht="12.75">
      <c r="A81" s="3"/>
      <c r="D81" s="24"/>
      <c r="F81" s="24"/>
    </row>
    <row r="82" spans="1:6" ht="12.75">
      <c r="A82" s="3"/>
      <c r="D82" s="24"/>
      <c r="F82" s="24"/>
    </row>
    <row r="83" spans="1:6" ht="12.75">
      <c r="A83" s="3"/>
      <c r="D83" s="3"/>
      <c r="F83" s="3"/>
    </row>
    <row r="84" spans="1:6" ht="12.75">
      <c r="A84" s="3"/>
      <c r="D84" s="3"/>
      <c r="F84" s="3"/>
    </row>
    <row r="85" spans="1:6" ht="12.75">
      <c r="A85" s="3"/>
      <c r="D85" s="3"/>
      <c r="F85" s="3"/>
    </row>
    <row r="86" spans="1:6" ht="12.75">
      <c r="A86" s="3"/>
      <c r="D86" s="3"/>
      <c r="F86" s="3"/>
    </row>
    <row r="87" spans="1:6" ht="12.75">
      <c r="A87" s="3"/>
      <c r="D87" s="3"/>
      <c r="F87" s="3"/>
    </row>
    <row r="88" spans="1:6" ht="12.75">
      <c r="A88" s="23"/>
      <c r="D88" s="3"/>
      <c r="F88" s="3"/>
    </row>
    <row r="89" spans="1:6" ht="12.75">
      <c r="A89" s="23"/>
      <c r="D89" s="3"/>
      <c r="F89" s="3"/>
    </row>
    <row r="90" spans="1:6" ht="12.75">
      <c r="A90" s="3"/>
      <c r="D90" s="3"/>
      <c r="F90" s="3"/>
    </row>
    <row r="91" spans="1:6" ht="12.75">
      <c r="A91" s="3"/>
      <c r="D91" s="34"/>
      <c r="F91" s="34"/>
    </row>
    <row r="92" ht="12.75">
      <c r="A92" s="3"/>
    </row>
    <row r="93" ht="12.75">
      <c r="A93" s="24"/>
    </row>
    <row r="94" ht="12.75">
      <c r="A94" s="3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59"/>
    </row>
    <row r="131" ht="12.75">
      <c r="A131" s="24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22"/>
    </row>
    <row r="140" ht="12.75">
      <c r="A140" s="3"/>
    </row>
    <row r="141" ht="12.75">
      <c r="A141" s="3"/>
    </row>
    <row r="142" ht="12.75">
      <c r="A142" s="3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3"/>
    </row>
    <row r="176" ht="12.75">
      <c r="A176" s="3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spans="1:4" ht="12.75">
      <c r="A196" s="9"/>
      <c r="D196" s="3"/>
    </row>
    <row r="197" spans="1:4" ht="12.75">
      <c r="A197" s="121"/>
      <c r="B197" s="122"/>
      <c r="D197" s="3"/>
    </row>
    <row r="198" spans="1:4" ht="12.75">
      <c r="A198" s="3"/>
      <c r="D198" s="3"/>
    </row>
    <row r="199" spans="1:4" ht="12.75">
      <c r="A199" s="3"/>
      <c r="D199" s="3"/>
    </row>
    <row r="200" ht="12.75">
      <c r="A200" s="3"/>
    </row>
    <row r="201" ht="12.75">
      <c r="A201" s="3"/>
    </row>
    <row r="202" ht="12.75">
      <c r="A202" s="53"/>
    </row>
    <row r="203" ht="12.75">
      <c r="A203" s="52"/>
    </row>
  </sheetData>
  <sheetProtection/>
  <mergeCells count="1">
    <mergeCell ref="A197:B19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огк3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Брусов</dc:creator>
  <cp:keywords/>
  <dc:description/>
  <cp:lastModifiedBy>Ольга Силимянкина</cp:lastModifiedBy>
  <cp:lastPrinted>2012-11-28T10:56:00Z</cp:lastPrinted>
  <dcterms:created xsi:type="dcterms:W3CDTF">2009-12-01T08:03:31Z</dcterms:created>
  <dcterms:modified xsi:type="dcterms:W3CDTF">2012-11-29T10:17:48Z</dcterms:modified>
  <cp:category/>
  <cp:version/>
  <cp:contentType/>
  <cp:contentStatus/>
</cp:coreProperties>
</file>